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ББ" sheetId="1" r:id="rId1"/>
    <sheet name="Ф2" sheetId="2" r:id="rId2"/>
  </sheets>
  <calcPr calcId="152511"/>
</workbook>
</file>

<file path=xl/calcChain.xml><?xml version="1.0" encoding="utf-8"?>
<calcChain xmlns="http://schemas.openxmlformats.org/spreadsheetml/2006/main">
  <c r="D11" i="1" l="1"/>
  <c r="F43" i="2" l="1"/>
  <c r="E43" i="2"/>
  <c r="D43" i="2"/>
  <c r="D72" i="2" s="1"/>
  <c r="C43" i="2"/>
  <c r="C72" i="2" s="1"/>
  <c r="F11" i="2"/>
  <c r="F41" i="2" s="1"/>
  <c r="E11" i="2"/>
  <c r="E41" i="2" s="1"/>
  <c r="D11" i="2"/>
  <c r="D41" i="2" s="1"/>
  <c r="C11" i="2"/>
  <c r="C41" i="2" s="1"/>
  <c r="D73" i="1"/>
  <c r="C73" i="1"/>
  <c r="D63" i="1"/>
  <c r="C63" i="1"/>
  <c r="D60" i="1"/>
  <c r="C60" i="1"/>
  <c r="D39" i="1"/>
  <c r="C11" i="1"/>
  <c r="D74" i="2" l="1"/>
  <c r="D78" i="2" s="1"/>
  <c r="D81" i="2" s="1"/>
  <c r="F72" i="2"/>
  <c r="F74" i="2" s="1"/>
  <c r="F78" i="2" s="1"/>
  <c r="F81" i="2" s="1"/>
  <c r="E72" i="2"/>
  <c r="E74" i="2" s="1"/>
  <c r="E78" i="2" s="1"/>
  <c r="E81" i="2" s="1"/>
  <c r="C74" i="2"/>
  <c r="C78" i="2" s="1"/>
  <c r="C81" i="2" s="1"/>
  <c r="C39" i="1"/>
  <c r="C79" i="1"/>
  <c r="C81" i="1" s="1"/>
  <c r="D79" i="1"/>
  <c r="D81" i="1" s="1"/>
</calcChain>
</file>

<file path=xl/sharedStrings.xml><?xml version="1.0" encoding="utf-8"?>
<sst xmlns="http://schemas.openxmlformats.org/spreadsheetml/2006/main" count="219" uniqueCount="195">
  <si>
    <t>Бухгалтерлік баланс</t>
  </si>
  <si>
    <t>(мың теңгемен)</t>
  </si>
  <si>
    <t>Баптың атауы</t>
  </si>
  <si>
    <t>Жол коды</t>
  </si>
  <si>
    <t>Активтер</t>
  </si>
  <si>
    <t>Ақшалай қаражат және ақша қаражатының баламалары</t>
  </si>
  <si>
    <t>оның ішінде:</t>
  </si>
  <si>
    <t>кассадағы қолма-қол ақша</t>
  </si>
  <si>
    <t>1.1.</t>
  </si>
  <si>
    <t>банктердің және банк операцияларының жекелеген түрлерін жүзеге асыратын ұйымдардың шоттарындағы ақша</t>
  </si>
  <si>
    <t>1.2.</t>
  </si>
  <si>
    <t>Туынды қаржы құралдары</t>
  </si>
  <si>
    <t>Дебиторлық берешек</t>
  </si>
  <si>
    <t>Комиссиялық сыйақылар</t>
  </si>
  <si>
    <t>«Кері РЕПО» операциясы</t>
  </si>
  <si>
    <t>Орналастырылған салымдар (құнсыздануға арналған резервтерді шегергенде)</t>
  </si>
  <si>
    <t>Берілген қаржылық жалдау (құнсыздануға арналған резервтерді шегергенде)</t>
  </si>
  <si>
    <t>Берілген қарыздар (микрокредиттер) (құнсыздануға арналған резервтерді шегергенде)</t>
  </si>
  <si>
    <t>Инвестициялық мүлік</t>
  </si>
  <si>
    <t>Басқа заңды тұлғалардың капиталына инвестициялар және реттелген борыш</t>
  </si>
  <si>
    <t>Қорлар</t>
  </si>
  <si>
    <t>Басқа активтер</t>
  </si>
  <si>
    <t>Активтердің жиынтығы</t>
  </si>
  <si>
    <t>Міндеттемелер</t>
  </si>
  <si>
    <t>Тартылған салымдар</t>
  </si>
  <si>
    <t>Шығарылған борыштық бағалы қағаздар</t>
  </si>
  <si>
    <t>«РЕПО» операциясы</t>
  </si>
  <si>
    <t>Алынған қарыздар</t>
  </si>
  <si>
    <t>Кредиторлық берешек</t>
  </si>
  <si>
    <t>Резервтер</t>
  </si>
  <si>
    <t>Акционерлермен акциялар бойынша есеп айырысулар бойынша есептелген шығыстар</t>
  </si>
  <si>
    <t>Реттелген борыш</t>
  </si>
  <si>
    <t>Кейінге қалдырылған салық міндеттемесі</t>
  </si>
  <si>
    <t>Басқа міндеттемелер</t>
  </si>
  <si>
    <t>Міндеттемелердің жиынтығы</t>
  </si>
  <si>
    <t>Меншікті капитал</t>
  </si>
  <si>
    <t>Жарғылық капитал</t>
  </si>
  <si>
    <t>жай акциялар</t>
  </si>
  <si>
    <t>Сыйлықақылар (қосымша төленген капитал)</t>
  </si>
  <si>
    <t>Алынған капитал</t>
  </si>
  <si>
    <t>Резервтік капитал</t>
  </si>
  <si>
    <t>Басқа резервтер</t>
  </si>
  <si>
    <t>өткен жылдардың</t>
  </si>
  <si>
    <t>есепті кезеңнің</t>
  </si>
  <si>
    <t>Бас бухгалтер</t>
  </si>
  <si>
    <t>Есепті кезеңде</t>
  </si>
  <si>
    <t>Ағымдағы жылдың басынан бергі кезеңде (өспелі жиынтығымен)</t>
  </si>
  <si>
    <t>Алдыңғы жылдың осындай кезеңінде</t>
  </si>
  <si>
    <t>Алдыңғы жылдың басынан бергі осындай кезеңде (өспелі жиынтығымен)</t>
  </si>
  <si>
    <t>еңбекке ақы төлеу және іссапар шығыстары</t>
  </si>
  <si>
    <t>корреспонденттік және ағымдағы шоттар бойынша</t>
  </si>
  <si>
    <t>орналастырылған салымдар бойынша</t>
  </si>
  <si>
    <t>берілген қаржылық жалдау бойынша</t>
  </si>
  <si>
    <t>сатып алынған бағалы қағаздар бойынша</t>
  </si>
  <si>
    <t>«кері РЕПО» операциялары бойынша</t>
  </si>
  <si>
    <t>Қаржы активтері бойынша кірістер (шығыстар) (нетто)</t>
  </si>
  <si>
    <t>Шетел валютасын қайта бағалаудан болған кірістер (шығыстар) (нетто)</t>
  </si>
  <si>
    <t>Басқа кірістер</t>
  </si>
  <si>
    <t>Операциялық шығыстар</t>
  </si>
  <si>
    <t>тартылған салымдар бойынша</t>
  </si>
  <si>
    <t>алынған қарыздар бойынша</t>
  </si>
  <si>
    <t>шығарылған бағалы қағаздар бойынша</t>
  </si>
  <si>
    <t>«РЕПО» операциялары бойынша</t>
  </si>
  <si>
    <t>аударым операцияларын жүзеге асырудан болған шығыстар</t>
  </si>
  <si>
    <t>Басқа шығыстар</t>
  </si>
  <si>
    <t>Корпоративтік табыс салығы</t>
  </si>
  <si>
    <t>Шоданова Г.Т.</t>
  </si>
  <si>
    <t>берілген қарыздар (микрокредиттер) бойынша</t>
  </si>
  <si>
    <t>аударым операцияларын жүзеге асырудан түскен кірістер</t>
  </si>
  <si>
    <t>Акциялар бойынша дивидендтер түріндегі кірістер</t>
  </si>
  <si>
    <t>Басқа заңды тұлғалардың капиталына қатысуға байланысты кірістер</t>
  </si>
  <si>
    <t>Комиссиялық шығыстар</t>
  </si>
  <si>
    <t>басқарушы агентке сыйақы</t>
  </si>
  <si>
    <t>кастодиандық қызмет көрсету үшін сыйақы</t>
  </si>
  <si>
    <t>кассалық операцияларды жүзеге асырудан болған шығыстар</t>
  </si>
  <si>
    <t>сейфтік операцияларды жүзеге асырудан болған шығыстар</t>
  </si>
  <si>
    <t>корпоративтік табыс салығын қоспағанда, салықтарды және бюджетке төленетін басқа да міндетті төлемдерді төлеу бойынша шығыстар</t>
  </si>
  <si>
    <t>Активтерді сатудан немесе өтеусіз беруден болған шығыстар</t>
  </si>
  <si>
    <t>Тоқтатылған қызметтен болған пайда (зиян)</t>
  </si>
  <si>
    <t>Телефон:(7172) 55-65-30</t>
  </si>
  <si>
    <t>Карнакова Н.Ш.</t>
  </si>
  <si>
    <t>5</t>
  </si>
  <si>
    <t>6</t>
  </si>
  <si>
    <t>8</t>
  </si>
  <si>
    <t>9</t>
  </si>
  <si>
    <t>10</t>
  </si>
  <si>
    <t>12</t>
  </si>
  <si>
    <t>44.1</t>
  </si>
  <si>
    <t>44.2</t>
  </si>
  <si>
    <t>51.1</t>
  </si>
  <si>
    <t>51.2</t>
  </si>
  <si>
    <t>1.1</t>
  </si>
  <si>
    <t>1.2</t>
  </si>
  <si>
    <t>1.3</t>
  </si>
  <si>
    <t>1.4</t>
  </si>
  <si>
    <t>1.5</t>
  </si>
  <si>
    <t>1.6</t>
  </si>
  <si>
    <t>1.7</t>
  </si>
  <si>
    <t>3.1</t>
  </si>
  <si>
    <t>3.2</t>
  </si>
  <si>
    <t>3.3</t>
  </si>
  <si>
    <t>3.4</t>
  </si>
  <si>
    <t>3.5</t>
  </si>
  <si>
    <t>3.6</t>
  </si>
  <si>
    <t>4.1</t>
  </si>
  <si>
    <t>4.2</t>
  </si>
  <si>
    <t>12.1</t>
  </si>
  <si>
    <t>12.2</t>
  </si>
  <si>
    <t>12.3</t>
  </si>
  <si>
    <t>12.4</t>
  </si>
  <si>
    <t>12.5</t>
  </si>
  <si>
    <t>12.6</t>
  </si>
  <si>
    <t>13.1</t>
  </si>
  <si>
    <t>13.2</t>
  </si>
  <si>
    <t>14.1</t>
  </si>
  <si>
    <t>14.2</t>
  </si>
  <si>
    <t>14.3</t>
  </si>
  <si>
    <t>14.4</t>
  </si>
  <si>
    <t>14.5</t>
  </si>
  <si>
    <t>15</t>
  </si>
  <si>
    <t>16.1</t>
  </si>
  <si>
    <t>16.2</t>
  </si>
  <si>
    <t>16.3</t>
  </si>
  <si>
    <t>16.4</t>
  </si>
  <si>
    <t>2.1</t>
  </si>
  <si>
    <t>13.3</t>
  </si>
  <si>
    <t>Есепті кезеңнің соңындағы</t>
  </si>
  <si>
    <t>Алдыңғы жылдың соңындағы</t>
  </si>
  <si>
    <t>Өзгерістері пайданың немесе зиянның құрамында көрсетілетін әділ құны бойынша бағаланатын бағалы қағаздар</t>
  </si>
  <si>
    <t>Өзге жиынтық кіріс арқылы әділ құны бойынша ескерілетін бағалы қағаздар</t>
  </si>
  <si>
    <t>Амортизацияланған құны бойынша ескерілетін бағалы қағаздар (құнсыздануға арналған резервтерді шегергенде)</t>
  </si>
  <si>
    <t>Алынатын сақтандыру сыйлықақылары (құнсызданудан болатын резервтерді шегергенде)</t>
  </si>
  <si>
    <t>Аффинирленген бағалы металдар</t>
  </si>
  <si>
    <t>Сатуға арналған ұзақ мерзімді активтер (шығарылатын топтар)</t>
  </si>
  <si>
    <t>Материалдық емес активтер (амортизацияны және құнсызданудан болған зиянды шегергенде)</t>
  </si>
  <si>
    <t>Негізгі құрал-жабдықтар (амортизацияны және құнсызданудан болған зиянды шегергенде)</t>
  </si>
  <si>
    <t>Пайдалану құқығы нысанындағы активтер (амортизация мен құнсызданудан болған залалдарды шегергенде)</t>
  </si>
  <si>
    <t>Болашақ кезеңдердегі шығыстар</t>
  </si>
  <si>
    <t>Ағымдағы салық активі</t>
  </si>
  <si>
    <t>Кейінге қалдырылған салық активі</t>
  </si>
  <si>
    <t>Салық және бюджетке басқа міндетті төлемдер бойынша бюджет алдындағы міндеттемелер</t>
  </si>
  <si>
    <t>Жалдау бойынша міндеттемелер</t>
  </si>
  <si>
    <t>Қайта сақтандырушылармен есеп айырысу</t>
  </si>
  <si>
    <t>Сақтандыру (қайта сақтандыру) қызметі бойынша делдалдармен есеп айырысу</t>
  </si>
  <si>
    <t>Сақтандыру (қайта сақтандыру) шарттары бойынша төлеуге арналған шоттар</t>
  </si>
  <si>
    <t>Бағалау міндеттемелері</t>
  </si>
  <si>
    <t>артықшылық берілген акциялар</t>
  </si>
  <si>
    <t>Басқа да жиынтық кіріс арқылы әділ құны бойынша есептелетін бағалы қағаздарды қайта бағалау резерві</t>
  </si>
  <si>
    <t>Басқа да жиынтық кіріс арқылы әділ құны бойынша есептелетін бағалы қағаздардың құнсыздану резерві</t>
  </si>
  <si>
    <t>Бөлінбеген пайда (өтелмеген зиян)</t>
  </si>
  <si>
    <t>Капитал жиынтығы</t>
  </si>
  <si>
    <t>Капитал мен міндеттемелердің жиынтығы</t>
  </si>
  <si>
    <t>Басшы немесе оның міндетін атқарушы тұлға</t>
  </si>
  <si>
    <t>Сыйақы алумен байланысты кірістер</t>
  </si>
  <si>
    <t>сыйақы алумен байланысты басқа кірістер</t>
  </si>
  <si>
    <t>Комиссиялық сыйақы</t>
  </si>
  <si>
    <t>сақтандыру брокерінің қызметі бойынша комиссиялық сыйақы түріндегі кірістер</t>
  </si>
  <si>
    <t>Сыйақы алумен байланысты емес банктік және өзге қызметті жүзеге асырудан түскен кірістер</t>
  </si>
  <si>
    <t>клирингтік операцияларды жүзеге асырудан болған кірістер</t>
  </si>
  <si>
    <t>кассалық операцияларды жүзеге асырудан болған кірістер</t>
  </si>
  <si>
    <t>сейф операцияларын жүзеге асырудан болған кірістер</t>
  </si>
  <si>
    <t>инкассациялаудан болған кірістер</t>
  </si>
  <si>
    <t xml:space="preserve">сыйақы алумен байланысты емес банктік қызметтен, сақтандыру брокерінің қызметінен және өзге қызметтен болған кірістер </t>
  </si>
  <si>
    <t>қаржы активтерін сатып алу-сатудан болған кірістер (шығыстар) (нетто)</t>
  </si>
  <si>
    <t>өзгерістері пайда немесе шығын құрамында көрсетілетін әділ құны бойынша бағаланатын қаржы активтері құнының өзгеруінен болған кірістер (шығыстар) (нетто)</t>
  </si>
  <si>
    <t>Қаржы активтері бойынша ықтимал залалдарға резервтерді қалпына келтіруден болған кірістер</t>
  </si>
  <si>
    <t>Активтерді өткізуден болған кірістер</t>
  </si>
  <si>
    <t>Кірістердің жиынтығы</t>
  </si>
  <si>
    <t>Сыйақы төлеумен байланысты шығыстар</t>
  </si>
  <si>
    <t>жалдау міндеттемелері бойынша</t>
  </si>
  <si>
    <t>сыйақы төлеумен байланысты басқа шығыстар</t>
  </si>
  <si>
    <t>сақтандыру брокерінің қызметі бойынша комиссиялық сыйақы төлемі бойынша</t>
  </si>
  <si>
    <t>Сыйақы төлеумен байланысты емес банктік және өзге қызмет бойынша шығыстар</t>
  </si>
  <si>
    <t>клирингтік операцияларды жүзеге асырудан болған шығыстар</t>
  </si>
  <si>
    <t>инкассациялаудан болған шығыстар</t>
  </si>
  <si>
    <t>Қаржы активтері бойынша ықтимал залалдарға резервтер құру бойынша шығыстар</t>
  </si>
  <si>
    <t>амортизациялық аударымдар және тозу</t>
  </si>
  <si>
    <t>Операциялық жалдау бойынша шығыстар</t>
  </si>
  <si>
    <t>Шығыстардың жиынтығы</t>
  </si>
  <si>
    <t>Корпоративтік табыс салығын төлегенге дейінгі таза пайда (шығын)</t>
  </si>
  <si>
    <t>Корпоративтік табыс салығын төлегеннен кейінгі таза пайда (шығын)</t>
  </si>
  <si>
    <t>Кезең ішіндегі таза пайда (зиян) жиынтығы</t>
  </si>
  <si>
    <t>г..Нур-Султан ул.Кенесары 51 вп 4</t>
  </si>
  <si>
    <t xml:space="preserve"> (мың теңгемен)</t>
  </si>
  <si>
    <t>Мекенжайы:</t>
  </si>
  <si>
    <t xml:space="preserve">Электрондық пошта мекенжайы  </t>
  </si>
  <si>
    <t>Орындаушы: Букенова Б.М.</t>
  </si>
  <si>
    <t xml:space="preserve"> </t>
  </si>
  <si>
    <t>Пайда мен зиян туралы есеп</t>
  </si>
  <si>
    <t xml:space="preserve">Электрондық пошта мекенжайы </t>
  </si>
  <si>
    <t>"ҚазАгроҚаржы" Акционерлік қоғамы</t>
  </si>
  <si>
    <t>Атауы: "ҚазАгроҚаржы" Акционерлік қоғамы</t>
  </si>
  <si>
    <t xml:space="preserve">Қаржы ұйымдарының және микроқаржылық қызметті жүзеге асыратын ұйымдардың қаржылық есептiлiктi ұсынуы қағидаларына 
16-қосымша 
</t>
  </si>
  <si>
    <t xml:space="preserve">Қаржы ұйымдарының және микроқаржылық қызметті жүзеге асыратын ұйымдардың қаржылық есептiлiктi ұсынуы қағидаларына 
14-қосымша 
</t>
  </si>
  <si>
    <t>2021 жылғы «1» сәүірдегі жағдай бойынша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</si>
</sst>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7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Protection="1">
      <protection locked="0"/>
    </xf>
    <xf numFmtId="3" fontId="4" fillId="0" borderId="1" xfId="0" applyNumberFormat="1" applyFont="1" applyFill="1" applyBorder="1" applyAlignment="1">
      <alignment horizontal="center"/>
    </xf>
    <xf numFmtId="3" fontId="5" fillId="0" borderId="1" xfId="1" applyNumberFormat="1" applyFont="1" applyFill="1" applyBorder="1" applyAlignment="1" applyProtection="1">
      <alignment horizontal="center"/>
      <protection locked="0"/>
    </xf>
    <xf numFmtId="3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3" fontId="5" fillId="0" borderId="1" xfId="1" applyNumberFormat="1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/>
    <xf numFmtId="1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wrapText="1"/>
    </xf>
    <xf numFmtId="0" fontId="5" fillId="0" borderId="1" xfId="0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wrapText="1"/>
    </xf>
    <xf numFmtId="0" fontId="5" fillId="0" borderId="1" xfId="0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wrapText="1"/>
    </xf>
    <xf numFmtId="0" fontId="7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justify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0" fontId="5" fillId="0" borderId="1" xfId="0" applyFont="1" applyFill="1" applyBorder="1" applyAlignment="1" applyProtection="1">
      <alignment vertical="top" wrapText="1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3" xfId="0" applyFont="1" applyFill="1" applyBorder="1" applyAlignment="1" applyProtection="1">
      <alignment vertical="top" wrapText="1"/>
    </xf>
    <xf numFmtId="0" fontId="5" fillId="0" borderId="4" xfId="0" applyFont="1" applyFill="1" applyBorder="1" applyAlignment="1" applyProtection="1">
      <alignment horizontal="center" vertical="top" wrapText="1"/>
      <protection locked="0"/>
    </xf>
    <xf numFmtId="49" fontId="5" fillId="0" borderId="4" xfId="0" applyNumberFormat="1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justify" vertical="top" wrapText="1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justify" vertical="top" wrapText="1"/>
    </xf>
    <xf numFmtId="0" fontId="7" fillId="0" borderId="1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vertical="center" wrapText="1"/>
    </xf>
    <xf numFmtId="3" fontId="9" fillId="0" borderId="0" xfId="0" applyNumberFormat="1" applyFont="1" applyFill="1" applyAlignment="1">
      <alignment horizontal="right" shrinkToFit="1"/>
    </xf>
    <xf numFmtId="3" fontId="7" fillId="0" borderId="0" xfId="0" applyNumberFormat="1" applyFont="1" applyFill="1" applyAlignment="1" applyProtection="1">
      <alignment horizontal="right" wrapText="1"/>
    </xf>
    <xf numFmtId="0" fontId="5" fillId="0" borderId="0" xfId="0" applyFont="1" applyFill="1" applyProtection="1"/>
    <xf numFmtId="3" fontId="5" fillId="0" borderId="0" xfId="0" applyNumberFormat="1" applyFont="1" applyFill="1" applyAlignment="1" applyProtection="1">
      <alignment horizontal="right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Protection="1">
      <protection locked="0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3" fontId="5" fillId="0" borderId="0" xfId="0" applyNumberFormat="1" applyFont="1" applyFill="1" applyProtection="1">
      <protection locked="0"/>
    </xf>
    <xf numFmtId="3" fontId="5" fillId="0" borderId="1" xfId="1" applyNumberFormat="1" applyFont="1" applyFill="1" applyBorder="1" applyProtection="1">
      <protection locked="0"/>
    </xf>
    <xf numFmtId="3" fontId="7" fillId="0" borderId="1" xfId="1" applyNumberFormat="1" applyFont="1" applyFill="1" applyBorder="1" applyAlignment="1" applyProtection="1">
      <alignment horizontal="right"/>
      <protection locked="0"/>
    </xf>
    <xf numFmtId="3" fontId="5" fillId="0" borderId="5" xfId="1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0" xfId="0" applyNumberFormat="1" applyFont="1" applyFill="1" applyAlignment="1" applyProtection="1">
      <alignment horizontal="right"/>
      <protection locked="0"/>
    </xf>
    <xf numFmtId="49" fontId="5" fillId="0" borderId="0" xfId="2" applyNumberFormat="1" applyFont="1" applyFill="1" applyProtection="1">
      <protection locked="0"/>
    </xf>
    <xf numFmtId="3" fontId="5" fillId="0" borderId="0" xfId="0" applyNumberFormat="1" applyFont="1" applyFill="1" applyAlignment="1" applyProtection="1">
      <alignment horizontal="right"/>
      <protection locked="0"/>
    </xf>
    <xf numFmtId="3" fontId="5" fillId="0" borderId="0" xfId="0" applyNumberFormat="1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3" fontId="7" fillId="0" borderId="1" xfId="1" applyNumberFormat="1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3" fontId="5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wrapText="1"/>
      <protection locked="0"/>
    </xf>
    <xf numFmtId="3" fontId="5" fillId="0" borderId="0" xfId="0" applyNumberFormat="1" applyFont="1" applyFill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5" fillId="0" borderId="0" xfId="0" applyFont="1" applyFill="1" applyAlignment="1" applyProtection="1">
      <alignment horizontal="left" wrapText="1"/>
      <protection locked="0"/>
    </xf>
  </cellXfs>
  <cellStyles count="3">
    <cellStyle name="Обычный" xfId="0" builtinId="0"/>
    <cellStyle name="Обычный_Приложения к Правилам по ИК_рус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zoomScaleNormal="100" workbookViewId="0">
      <selection activeCell="A6" sqref="A6:D6"/>
    </sheetView>
  </sheetViews>
  <sheetFormatPr defaultRowHeight="12.75" x14ac:dyDescent="0.2"/>
  <cols>
    <col min="1" max="1" width="54.5703125" style="24" customWidth="1"/>
    <col min="2" max="2" width="13.42578125" style="24" customWidth="1"/>
    <col min="3" max="4" width="15.7109375" style="52" customWidth="1"/>
    <col min="5" max="6" width="11.85546875" style="24" customWidth="1"/>
    <col min="7" max="12" width="11.28515625" style="24" customWidth="1"/>
    <col min="13" max="254" width="9.140625" style="24"/>
    <col min="255" max="255" width="54.5703125" style="24" customWidth="1"/>
    <col min="256" max="256" width="7.140625" style="24" customWidth="1"/>
    <col min="257" max="258" width="15.7109375" style="24" customWidth="1"/>
    <col min="259" max="260" width="12.7109375" style="24" customWidth="1"/>
    <col min="261" max="262" width="11.85546875" style="24" customWidth="1"/>
    <col min="263" max="268" width="11.28515625" style="24" customWidth="1"/>
    <col min="269" max="510" width="9.140625" style="24"/>
    <col min="511" max="511" width="54.5703125" style="24" customWidth="1"/>
    <col min="512" max="512" width="7.140625" style="24" customWidth="1"/>
    <col min="513" max="514" width="15.7109375" style="24" customWidth="1"/>
    <col min="515" max="516" width="12.7109375" style="24" customWidth="1"/>
    <col min="517" max="518" width="11.85546875" style="24" customWidth="1"/>
    <col min="519" max="524" width="11.28515625" style="24" customWidth="1"/>
    <col min="525" max="766" width="9.140625" style="24"/>
    <col min="767" max="767" width="54.5703125" style="24" customWidth="1"/>
    <col min="768" max="768" width="7.140625" style="24" customWidth="1"/>
    <col min="769" max="770" width="15.7109375" style="24" customWidth="1"/>
    <col min="771" max="772" width="12.7109375" style="24" customWidth="1"/>
    <col min="773" max="774" width="11.85546875" style="24" customWidth="1"/>
    <col min="775" max="780" width="11.28515625" style="24" customWidth="1"/>
    <col min="781" max="1022" width="9.140625" style="24"/>
    <col min="1023" max="1023" width="54.5703125" style="24" customWidth="1"/>
    <col min="1024" max="1024" width="7.140625" style="24" customWidth="1"/>
    <col min="1025" max="1026" width="15.7109375" style="24" customWidth="1"/>
    <col min="1027" max="1028" width="12.7109375" style="24" customWidth="1"/>
    <col min="1029" max="1030" width="11.85546875" style="24" customWidth="1"/>
    <col min="1031" max="1036" width="11.28515625" style="24" customWidth="1"/>
    <col min="1037" max="1278" width="9.140625" style="24"/>
    <col min="1279" max="1279" width="54.5703125" style="24" customWidth="1"/>
    <col min="1280" max="1280" width="7.140625" style="24" customWidth="1"/>
    <col min="1281" max="1282" width="15.7109375" style="24" customWidth="1"/>
    <col min="1283" max="1284" width="12.7109375" style="24" customWidth="1"/>
    <col min="1285" max="1286" width="11.85546875" style="24" customWidth="1"/>
    <col min="1287" max="1292" width="11.28515625" style="24" customWidth="1"/>
    <col min="1293" max="1534" width="9.140625" style="24"/>
    <col min="1535" max="1535" width="54.5703125" style="24" customWidth="1"/>
    <col min="1536" max="1536" width="7.140625" style="24" customWidth="1"/>
    <col min="1537" max="1538" width="15.7109375" style="24" customWidth="1"/>
    <col min="1539" max="1540" width="12.7109375" style="24" customWidth="1"/>
    <col min="1541" max="1542" width="11.85546875" style="24" customWidth="1"/>
    <col min="1543" max="1548" width="11.28515625" style="24" customWidth="1"/>
    <col min="1549" max="1790" width="9.140625" style="24"/>
    <col min="1791" max="1791" width="54.5703125" style="24" customWidth="1"/>
    <col min="1792" max="1792" width="7.140625" style="24" customWidth="1"/>
    <col min="1793" max="1794" width="15.7109375" style="24" customWidth="1"/>
    <col min="1795" max="1796" width="12.7109375" style="24" customWidth="1"/>
    <col min="1797" max="1798" width="11.85546875" style="24" customWidth="1"/>
    <col min="1799" max="1804" width="11.28515625" style="24" customWidth="1"/>
    <col min="1805" max="2046" width="9.140625" style="24"/>
    <col min="2047" max="2047" width="54.5703125" style="24" customWidth="1"/>
    <col min="2048" max="2048" width="7.140625" style="24" customWidth="1"/>
    <col min="2049" max="2050" width="15.7109375" style="24" customWidth="1"/>
    <col min="2051" max="2052" width="12.7109375" style="24" customWidth="1"/>
    <col min="2053" max="2054" width="11.85546875" style="24" customWidth="1"/>
    <col min="2055" max="2060" width="11.28515625" style="24" customWidth="1"/>
    <col min="2061" max="2302" width="9.140625" style="24"/>
    <col min="2303" max="2303" width="54.5703125" style="24" customWidth="1"/>
    <col min="2304" max="2304" width="7.140625" style="24" customWidth="1"/>
    <col min="2305" max="2306" width="15.7109375" style="24" customWidth="1"/>
    <col min="2307" max="2308" width="12.7109375" style="24" customWidth="1"/>
    <col min="2309" max="2310" width="11.85546875" style="24" customWidth="1"/>
    <col min="2311" max="2316" width="11.28515625" style="24" customWidth="1"/>
    <col min="2317" max="2558" width="9.140625" style="24"/>
    <col min="2559" max="2559" width="54.5703125" style="24" customWidth="1"/>
    <col min="2560" max="2560" width="7.140625" style="24" customWidth="1"/>
    <col min="2561" max="2562" width="15.7109375" style="24" customWidth="1"/>
    <col min="2563" max="2564" width="12.7109375" style="24" customWidth="1"/>
    <col min="2565" max="2566" width="11.85546875" style="24" customWidth="1"/>
    <col min="2567" max="2572" width="11.28515625" style="24" customWidth="1"/>
    <col min="2573" max="2814" width="9.140625" style="24"/>
    <col min="2815" max="2815" width="54.5703125" style="24" customWidth="1"/>
    <col min="2816" max="2816" width="7.140625" style="24" customWidth="1"/>
    <col min="2817" max="2818" width="15.7109375" style="24" customWidth="1"/>
    <col min="2819" max="2820" width="12.7109375" style="24" customWidth="1"/>
    <col min="2821" max="2822" width="11.85546875" style="24" customWidth="1"/>
    <col min="2823" max="2828" width="11.28515625" style="24" customWidth="1"/>
    <col min="2829" max="3070" width="9.140625" style="24"/>
    <col min="3071" max="3071" width="54.5703125" style="24" customWidth="1"/>
    <col min="3072" max="3072" width="7.140625" style="24" customWidth="1"/>
    <col min="3073" max="3074" width="15.7109375" style="24" customWidth="1"/>
    <col min="3075" max="3076" width="12.7109375" style="24" customWidth="1"/>
    <col min="3077" max="3078" width="11.85546875" style="24" customWidth="1"/>
    <col min="3079" max="3084" width="11.28515625" style="24" customWidth="1"/>
    <col min="3085" max="3326" width="9.140625" style="24"/>
    <col min="3327" max="3327" width="54.5703125" style="24" customWidth="1"/>
    <col min="3328" max="3328" width="7.140625" style="24" customWidth="1"/>
    <col min="3329" max="3330" width="15.7109375" style="24" customWidth="1"/>
    <col min="3331" max="3332" width="12.7109375" style="24" customWidth="1"/>
    <col min="3333" max="3334" width="11.85546875" style="24" customWidth="1"/>
    <col min="3335" max="3340" width="11.28515625" style="24" customWidth="1"/>
    <col min="3341" max="3582" width="9.140625" style="24"/>
    <col min="3583" max="3583" width="54.5703125" style="24" customWidth="1"/>
    <col min="3584" max="3584" width="7.140625" style="24" customWidth="1"/>
    <col min="3585" max="3586" width="15.7109375" style="24" customWidth="1"/>
    <col min="3587" max="3588" width="12.7109375" style="24" customWidth="1"/>
    <col min="3589" max="3590" width="11.85546875" style="24" customWidth="1"/>
    <col min="3591" max="3596" width="11.28515625" style="24" customWidth="1"/>
    <col min="3597" max="3838" width="9.140625" style="24"/>
    <col min="3839" max="3839" width="54.5703125" style="24" customWidth="1"/>
    <col min="3840" max="3840" width="7.140625" style="24" customWidth="1"/>
    <col min="3841" max="3842" width="15.7109375" style="24" customWidth="1"/>
    <col min="3843" max="3844" width="12.7109375" style="24" customWidth="1"/>
    <col min="3845" max="3846" width="11.85546875" style="24" customWidth="1"/>
    <col min="3847" max="3852" width="11.28515625" style="24" customWidth="1"/>
    <col min="3853" max="4094" width="9.140625" style="24"/>
    <col min="4095" max="4095" width="54.5703125" style="24" customWidth="1"/>
    <col min="4096" max="4096" width="7.140625" style="24" customWidth="1"/>
    <col min="4097" max="4098" width="15.7109375" style="24" customWidth="1"/>
    <col min="4099" max="4100" width="12.7109375" style="24" customWidth="1"/>
    <col min="4101" max="4102" width="11.85546875" style="24" customWidth="1"/>
    <col min="4103" max="4108" width="11.28515625" style="24" customWidth="1"/>
    <col min="4109" max="4350" width="9.140625" style="24"/>
    <col min="4351" max="4351" width="54.5703125" style="24" customWidth="1"/>
    <col min="4352" max="4352" width="7.140625" style="24" customWidth="1"/>
    <col min="4353" max="4354" width="15.7109375" style="24" customWidth="1"/>
    <col min="4355" max="4356" width="12.7109375" style="24" customWidth="1"/>
    <col min="4357" max="4358" width="11.85546875" style="24" customWidth="1"/>
    <col min="4359" max="4364" width="11.28515625" style="24" customWidth="1"/>
    <col min="4365" max="4606" width="9.140625" style="24"/>
    <col min="4607" max="4607" width="54.5703125" style="24" customWidth="1"/>
    <col min="4608" max="4608" width="7.140625" style="24" customWidth="1"/>
    <col min="4609" max="4610" width="15.7109375" style="24" customWidth="1"/>
    <col min="4611" max="4612" width="12.7109375" style="24" customWidth="1"/>
    <col min="4613" max="4614" width="11.85546875" style="24" customWidth="1"/>
    <col min="4615" max="4620" width="11.28515625" style="24" customWidth="1"/>
    <col min="4621" max="4862" width="9.140625" style="24"/>
    <col min="4863" max="4863" width="54.5703125" style="24" customWidth="1"/>
    <col min="4864" max="4864" width="7.140625" style="24" customWidth="1"/>
    <col min="4865" max="4866" width="15.7109375" style="24" customWidth="1"/>
    <col min="4867" max="4868" width="12.7109375" style="24" customWidth="1"/>
    <col min="4869" max="4870" width="11.85546875" style="24" customWidth="1"/>
    <col min="4871" max="4876" width="11.28515625" style="24" customWidth="1"/>
    <col min="4877" max="5118" width="9.140625" style="24"/>
    <col min="5119" max="5119" width="54.5703125" style="24" customWidth="1"/>
    <col min="5120" max="5120" width="7.140625" style="24" customWidth="1"/>
    <col min="5121" max="5122" width="15.7109375" style="24" customWidth="1"/>
    <col min="5123" max="5124" width="12.7109375" style="24" customWidth="1"/>
    <col min="5125" max="5126" width="11.85546875" style="24" customWidth="1"/>
    <col min="5127" max="5132" width="11.28515625" style="24" customWidth="1"/>
    <col min="5133" max="5374" width="9.140625" style="24"/>
    <col min="5375" max="5375" width="54.5703125" style="24" customWidth="1"/>
    <col min="5376" max="5376" width="7.140625" style="24" customWidth="1"/>
    <col min="5377" max="5378" width="15.7109375" style="24" customWidth="1"/>
    <col min="5379" max="5380" width="12.7109375" style="24" customWidth="1"/>
    <col min="5381" max="5382" width="11.85546875" style="24" customWidth="1"/>
    <col min="5383" max="5388" width="11.28515625" style="24" customWidth="1"/>
    <col min="5389" max="5630" width="9.140625" style="24"/>
    <col min="5631" max="5631" width="54.5703125" style="24" customWidth="1"/>
    <col min="5632" max="5632" width="7.140625" style="24" customWidth="1"/>
    <col min="5633" max="5634" width="15.7109375" style="24" customWidth="1"/>
    <col min="5635" max="5636" width="12.7109375" style="24" customWidth="1"/>
    <col min="5637" max="5638" width="11.85546875" style="24" customWidth="1"/>
    <col min="5639" max="5644" width="11.28515625" style="24" customWidth="1"/>
    <col min="5645" max="5886" width="9.140625" style="24"/>
    <col min="5887" max="5887" width="54.5703125" style="24" customWidth="1"/>
    <col min="5888" max="5888" width="7.140625" style="24" customWidth="1"/>
    <col min="5889" max="5890" width="15.7109375" style="24" customWidth="1"/>
    <col min="5891" max="5892" width="12.7109375" style="24" customWidth="1"/>
    <col min="5893" max="5894" width="11.85546875" style="24" customWidth="1"/>
    <col min="5895" max="5900" width="11.28515625" style="24" customWidth="1"/>
    <col min="5901" max="6142" width="9.140625" style="24"/>
    <col min="6143" max="6143" width="54.5703125" style="24" customWidth="1"/>
    <col min="6144" max="6144" width="7.140625" style="24" customWidth="1"/>
    <col min="6145" max="6146" width="15.7109375" style="24" customWidth="1"/>
    <col min="6147" max="6148" width="12.7109375" style="24" customWidth="1"/>
    <col min="6149" max="6150" width="11.85546875" style="24" customWidth="1"/>
    <col min="6151" max="6156" width="11.28515625" style="24" customWidth="1"/>
    <col min="6157" max="6398" width="9.140625" style="24"/>
    <col min="6399" max="6399" width="54.5703125" style="24" customWidth="1"/>
    <col min="6400" max="6400" width="7.140625" style="24" customWidth="1"/>
    <col min="6401" max="6402" width="15.7109375" style="24" customWidth="1"/>
    <col min="6403" max="6404" width="12.7109375" style="24" customWidth="1"/>
    <col min="6405" max="6406" width="11.85546875" style="24" customWidth="1"/>
    <col min="6407" max="6412" width="11.28515625" style="24" customWidth="1"/>
    <col min="6413" max="6654" width="9.140625" style="24"/>
    <col min="6655" max="6655" width="54.5703125" style="24" customWidth="1"/>
    <col min="6656" max="6656" width="7.140625" style="24" customWidth="1"/>
    <col min="6657" max="6658" width="15.7109375" style="24" customWidth="1"/>
    <col min="6659" max="6660" width="12.7109375" style="24" customWidth="1"/>
    <col min="6661" max="6662" width="11.85546875" style="24" customWidth="1"/>
    <col min="6663" max="6668" width="11.28515625" style="24" customWidth="1"/>
    <col min="6669" max="6910" width="9.140625" style="24"/>
    <col min="6911" max="6911" width="54.5703125" style="24" customWidth="1"/>
    <col min="6912" max="6912" width="7.140625" style="24" customWidth="1"/>
    <col min="6913" max="6914" width="15.7109375" style="24" customWidth="1"/>
    <col min="6915" max="6916" width="12.7109375" style="24" customWidth="1"/>
    <col min="6917" max="6918" width="11.85546875" style="24" customWidth="1"/>
    <col min="6919" max="6924" width="11.28515625" style="24" customWidth="1"/>
    <col min="6925" max="7166" width="9.140625" style="24"/>
    <col min="7167" max="7167" width="54.5703125" style="24" customWidth="1"/>
    <col min="7168" max="7168" width="7.140625" style="24" customWidth="1"/>
    <col min="7169" max="7170" width="15.7109375" style="24" customWidth="1"/>
    <col min="7171" max="7172" width="12.7109375" style="24" customWidth="1"/>
    <col min="7173" max="7174" width="11.85546875" style="24" customWidth="1"/>
    <col min="7175" max="7180" width="11.28515625" style="24" customWidth="1"/>
    <col min="7181" max="7422" width="9.140625" style="24"/>
    <col min="7423" max="7423" width="54.5703125" style="24" customWidth="1"/>
    <col min="7424" max="7424" width="7.140625" style="24" customWidth="1"/>
    <col min="7425" max="7426" width="15.7109375" style="24" customWidth="1"/>
    <col min="7427" max="7428" width="12.7109375" style="24" customWidth="1"/>
    <col min="7429" max="7430" width="11.85546875" style="24" customWidth="1"/>
    <col min="7431" max="7436" width="11.28515625" style="24" customWidth="1"/>
    <col min="7437" max="7678" width="9.140625" style="24"/>
    <col min="7679" max="7679" width="54.5703125" style="24" customWidth="1"/>
    <col min="7680" max="7680" width="7.140625" style="24" customWidth="1"/>
    <col min="7681" max="7682" width="15.7109375" style="24" customWidth="1"/>
    <col min="7683" max="7684" width="12.7109375" style="24" customWidth="1"/>
    <col min="7685" max="7686" width="11.85546875" style="24" customWidth="1"/>
    <col min="7687" max="7692" width="11.28515625" style="24" customWidth="1"/>
    <col min="7693" max="7934" width="9.140625" style="24"/>
    <col min="7935" max="7935" width="54.5703125" style="24" customWidth="1"/>
    <col min="7936" max="7936" width="7.140625" style="24" customWidth="1"/>
    <col min="7937" max="7938" width="15.7109375" style="24" customWidth="1"/>
    <col min="7939" max="7940" width="12.7109375" style="24" customWidth="1"/>
    <col min="7941" max="7942" width="11.85546875" style="24" customWidth="1"/>
    <col min="7943" max="7948" width="11.28515625" style="24" customWidth="1"/>
    <col min="7949" max="8190" width="9.140625" style="24"/>
    <col min="8191" max="8191" width="54.5703125" style="24" customWidth="1"/>
    <col min="8192" max="8192" width="7.140625" style="24" customWidth="1"/>
    <col min="8193" max="8194" width="15.7109375" style="24" customWidth="1"/>
    <col min="8195" max="8196" width="12.7109375" style="24" customWidth="1"/>
    <col min="8197" max="8198" width="11.85546875" style="24" customWidth="1"/>
    <col min="8199" max="8204" width="11.28515625" style="24" customWidth="1"/>
    <col min="8205" max="8446" width="9.140625" style="24"/>
    <col min="8447" max="8447" width="54.5703125" style="24" customWidth="1"/>
    <col min="8448" max="8448" width="7.140625" style="24" customWidth="1"/>
    <col min="8449" max="8450" width="15.7109375" style="24" customWidth="1"/>
    <col min="8451" max="8452" width="12.7109375" style="24" customWidth="1"/>
    <col min="8453" max="8454" width="11.85546875" style="24" customWidth="1"/>
    <col min="8455" max="8460" width="11.28515625" style="24" customWidth="1"/>
    <col min="8461" max="8702" width="9.140625" style="24"/>
    <col min="8703" max="8703" width="54.5703125" style="24" customWidth="1"/>
    <col min="8704" max="8704" width="7.140625" style="24" customWidth="1"/>
    <col min="8705" max="8706" width="15.7109375" style="24" customWidth="1"/>
    <col min="8707" max="8708" width="12.7109375" style="24" customWidth="1"/>
    <col min="8709" max="8710" width="11.85546875" style="24" customWidth="1"/>
    <col min="8711" max="8716" width="11.28515625" style="24" customWidth="1"/>
    <col min="8717" max="8958" width="9.140625" style="24"/>
    <col min="8959" max="8959" width="54.5703125" style="24" customWidth="1"/>
    <col min="8960" max="8960" width="7.140625" style="24" customWidth="1"/>
    <col min="8961" max="8962" width="15.7109375" style="24" customWidth="1"/>
    <col min="8963" max="8964" width="12.7109375" style="24" customWidth="1"/>
    <col min="8965" max="8966" width="11.85546875" style="24" customWidth="1"/>
    <col min="8967" max="8972" width="11.28515625" style="24" customWidth="1"/>
    <col min="8973" max="9214" width="9.140625" style="24"/>
    <col min="9215" max="9215" width="54.5703125" style="24" customWidth="1"/>
    <col min="9216" max="9216" width="7.140625" style="24" customWidth="1"/>
    <col min="9217" max="9218" width="15.7109375" style="24" customWidth="1"/>
    <col min="9219" max="9220" width="12.7109375" style="24" customWidth="1"/>
    <col min="9221" max="9222" width="11.85546875" style="24" customWidth="1"/>
    <col min="9223" max="9228" width="11.28515625" style="24" customWidth="1"/>
    <col min="9229" max="9470" width="9.140625" style="24"/>
    <col min="9471" max="9471" width="54.5703125" style="24" customWidth="1"/>
    <col min="9472" max="9472" width="7.140625" style="24" customWidth="1"/>
    <col min="9473" max="9474" width="15.7109375" style="24" customWidth="1"/>
    <col min="9475" max="9476" width="12.7109375" style="24" customWidth="1"/>
    <col min="9477" max="9478" width="11.85546875" style="24" customWidth="1"/>
    <col min="9479" max="9484" width="11.28515625" style="24" customWidth="1"/>
    <col min="9485" max="9726" width="9.140625" style="24"/>
    <col min="9727" max="9727" width="54.5703125" style="24" customWidth="1"/>
    <col min="9728" max="9728" width="7.140625" style="24" customWidth="1"/>
    <col min="9729" max="9730" width="15.7109375" style="24" customWidth="1"/>
    <col min="9731" max="9732" width="12.7109375" style="24" customWidth="1"/>
    <col min="9733" max="9734" width="11.85546875" style="24" customWidth="1"/>
    <col min="9735" max="9740" width="11.28515625" style="24" customWidth="1"/>
    <col min="9741" max="9982" width="9.140625" style="24"/>
    <col min="9983" max="9983" width="54.5703125" style="24" customWidth="1"/>
    <col min="9984" max="9984" width="7.140625" style="24" customWidth="1"/>
    <col min="9985" max="9986" width="15.7109375" style="24" customWidth="1"/>
    <col min="9987" max="9988" width="12.7109375" style="24" customWidth="1"/>
    <col min="9989" max="9990" width="11.85546875" style="24" customWidth="1"/>
    <col min="9991" max="9996" width="11.28515625" style="24" customWidth="1"/>
    <col min="9997" max="10238" width="9.140625" style="24"/>
    <col min="10239" max="10239" width="54.5703125" style="24" customWidth="1"/>
    <col min="10240" max="10240" width="7.140625" style="24" customWidth="1"/>
    <col min="10241" max="10242" width="15.7109375" style="24" customWidth="1"/>
    <col min="10243" max="10244" width="12.7109375" style="24" customWidth="1"/>
    <col min="10245" max="10246" width="11.85546875" style="24" customWidth="1"/>
    <col min="10247" max="10252" width="11.28515625" style="24" customWidth="1"/>
    <col min="10253" max="10494" width="9.140625" style="24"/>
    <col min="10495" max="10495" width="54.5703125" style="24" customWidth="1"/>
    <col min="10496" max="10496" width="7.140625" style="24" customWidth="1"/>
    <col min="10497" max="10498" width="15.7109375" style="24" customWidth="1"/>
    <col min="10499" max="10500" width="12.7109375" style="24" customWidth="1"/>
    <col min="10501" max="10502" width="11.85546875" style="24" customWidth="1"/>
    <col min="10503" max="10508" width="11.28515625" style="24" customWidth="1"/>
    <col min="10509" max="10750" width="9.140625" style="24"/>
    <col min="10751" max="10751" width="54.5703125" style="24" customWidth="1"/>
    <col min="10752" max="10752" width="7.140625" style="24" customWidth="1"/>
    <col min="10753" max="10754" width="15.7109375" style="24" customWidth="1"/>
    <col min="10755" max="10756" width="12.7109375" style="24" customWidth="1"/>
    <col min="10757" max="10758" width="11.85546875" style="24" customWidth="1"/>
    <col min="10759" max="10764" width="11.28515625" style="24" customWidth="1"/>
    <col min="10765" max="11006" width="9.140625" style="24"/>
    <col min="11007" max="11007" width="54.5703125" style="24" customWidth="1"/>
    <col min="11008" max="11008" width="7.140625" style="24" customWidth="1"/>
    <col min="11009" max="11010" width="15.7109375" style="24" customWidth="1"/>
    <col min="11011" max="11012" width="12.7109375" style="24" customWidth="1"/>
    <col min="11013" max="11014" width="11.85546875" style="24" customWidth="1"/>
    <col min="11015" max="11020" width="11.28515625" style="24" customWidth="1"/>
    <col min="11021" max="11262" width="9.140625" style="24"/>
    <col min="11263" max="11263" width="54.5703125" style="24" customWidth="1"/>
    <col min="11264" max="11264" width="7.140625" style="24" customWidth="1"/>
    <col min="11265" max="11266" width="15.7109375" style="24" customWidth="1"/>
    <col min="11267" max="11268" width="12.7109375" style="24" customWidth="1"/>
    <col min="11269" max="11270" width="11.85546875" style="24" customWidth="1"/>
    <col min="11271" max="11276" width="11.28515625" style="24" customWidth="1"/>
    <col min="11277" max="11518" width="9.140625" style="24"/>
    <col min="11519" max="11519" width="54.5703125" style="24" customWidth="1"/>
    <col min="11520" max="11520" width="7.140625" style="24" customWidth="1"/>
    <col min="11521" max="11522" width="15.7109375" style="24" customWidth="1"/>
    <col min="11523" max="11524" width="12.7109375" style="24" customWidth="1"/>
    <col min="11525" max="11526" width="11.85546875" style="24" customWidth="1"/>
    <col min="11527" max="11532" width="11.28515625" style="24" customWidth="1"/>
    <col min="11533" max="11774" width="9.140625" style="24"/>
    <col min="11775" max="11775" width="54.5703125" style="24" customWidth="1"/>
    <col min="11776" max="11776" width="7.140625" style="24" customWidth="1"/>
    <col min="11777" max="11778" width="15.7109375" style="24" customWidth="1"/>
    <col min="11779" max="11780" width="12.7109375" style="24" customWidth="1"/>
    <col min="11781" max="11782" width="11.85546875" style="24" customWidth="1"/>
    <col min="11783" max="11788" width="11.28515625" style="24" customWidth="1"/>
    <col min="11789" max="12030" width="9.140625" style="24"/>
    <col min="12031" max="12031" width="54.5703125" style="24" customWidth="1"/>
    <col min="12032" max="12032" width="7.140625" style="24" customWidth="1"/>
    <col min="12033" max="12034" width="15.7109375" style="24" customWidth="1"/>
    <col min="12035" max="12036" width="12.7109375" style="24" customWidth="1"/>
    <col min="12037" max="12038" width="11.85546875" style="24" customWidth="1"/>
    <col min="12039" max="12044" width="11.28515625" style="24" customWidth="1"/>
    <col min="12045" max="12286" width="9.140625" style="24"/>
    <col min="12287" max="12287" width="54.5703125" style="24" customWidth="1"/>
    <col min="12288" max="12288" width="7.140625" style="24" customWidth="1"/>
    <col min="12289" max="12290" width="15.7109375" style="24" customWidth="1"/>
    <col min="12291" max="12292" width="12.7109375" style="24" customWidth="1"/>
    <col min="12293" max="12294" width="11.85546875" style="24" customWidth="1"/>
    <col min="12295" max="12300" width="11.28515625" style="24" customWidth="1"/>
    <col min="12301" max="12542" width="9.140625" style="24"/>
    <col min="12543" max="12543" width="54.5703125" style="24" customWidth="1"/>
    <col min="12544" max="12544" width="7.140625" style="24" customWidth="1"/>
    <col min="12545" max="12546" width="15.7109375" style="24" customWidth="1"/>
    <col min="12547" max="12548" width="12.7109375" style="24" customWidth="1"/>
    <col min="12549" max="12550" width="11.85546875" style="24" customWidth="1"/>
    <col min="12551" max="12556" width="11.28515625" style="24" customWidth="1"/>
    <col min="12557" max="12798" width="9.140625" style="24"/>
    <col min="12799" max="12799" width="54.5703125" style="24" customWidth="1"/>
    <col min="12800" max="12800" width="7.140625" style="24" customWidth="1"/>
    <col min="12801" max="12802" width="15.7109375" style="24" customWidth="1"/>
    <col min="12803" max="12804" width="12.7109375" style="24" customWidth="1"/>
    <col min="12805" max="12806" width="11.85546875" style="24" customWidth="1"/>
    <col min="12807" max="12812" width="11.28515625" style="24" customWidth="1"/>
    <col min="12813" max="13054" width="9.140625" style="24"/>
    <col min="13055" max="13055" width="54.5703125" style="24" customWidth="1"/>
    <col min="13056" max="13056" width="7.140625" style="24" customWidth="1"/>
    <col min="13057" max="13058" width="15.7109375" style="24" customWidth="1"/>
    <col min="13059" max="13060" width="12.7109375" style="24" customWidth="1"/>
    <col min="13061" max="13062" width="11.85546875" style="24" customWidth="1"/>
    <col min="13063" max="13068" width="11.28515625" style="24" customWidth="1"/>
    <col min="13069" max="13310" width="9.140625" style="24"/>
    <col min="13311" max="13311" width="54.5703125" style="24" customWidth="1"/>
    <col min="13312" max="13312" width="7.140625" style="24" customWidth="1"/>
    <col min="13313" max="13314" width="15.7109375" style="24" customWidth="1"/>
    <col min="13315" max="13316" width="12.7109375" style="24" customWidth="1"/>
    <col min="13317" max="13318" width="11.85546875" style="24" customWidth="1"/>
    <col min="13319" max="13324" width="11.28515625" style="24" customWidth="1"/>
    <col min="13325" max="13566" width="9.140625" style="24"/>
    <col min="13567" max="13567" width="54.5703125" style="24" customWidth="1"/>
    <col min="13568" max="13568" width="7.140625" style="24" customWidth="1"/>
    <col min="13569" max="13570" width="15.7109375" style="24" customWidth="1"/>
    <col min="13571" max="13572" width="12.7109375" style="24" customWidth="1"/>
    <col min="13573" max="13574" width="11.85546875" style="24" customWidth="1"/>
    <col min="13575" max="13580" width="11.28515625" style="24" customWidth="1"/>
    <col min="13581" max="13822" width="9.140625" style="24"/>
    <col min="13823" max="13823" width="54.5703125" style="24" customWidth="1"/>
    <col min="13824" max="13824" width="7.140625" style="24" customWidth="1"/>
    <col min="13825" max="13826" width="15.7109375" style="24" customWidth="1"/>
    <col min="13827" max="13828" width="12.7109375" style="24" customWidth="1"/>
    <col min="13829" max="13830" width="11.85546875" style="24" customWidth="1"/>
    <col min="13831" max="13836" width="11.28515625" style="24" customWidth="1"/>
    <col min="13837" max="14078" width="9.140625" style="24"/>
    <col min="14079" max="14079" width="54.5703125" style="24" customWidth="1"/>
    <col min="14080" max="14080" width="7.140625" style="24" customWidth="1"/>
    <col min="14081" max="14082" width="15.7109375" style="24" customWidth="1"/>
    <col min="14083" max="14084" width="12.7109375" style="24" customWidth="1"/>
    <col min="14085" max="14086" width="11.85546875" style="24" customWidth="1"/>
    <col min="14087" max="14092" width="11.28515625" style="24" customWidth="1"/>
    <col min="14093" max="14334" width="9.140625" style="24"/>
    <col min="14335" max="14335" width="54.5703125" style="24" customWidth="1"/>
    <col min="14336" max="14336" width="7.140625" style="24" customWidth="1"/>
    <col min="14337" max="14338" width="15.7109375" style="24" customWidth="1"/>
    <col min="14339" max="14340" width="12.7109375" style="24" customWidth="1"/>
    <col min="14341" max="14342" width="11.85546875" style="24" customWidth="1"/>
    <col min="14343" max="14348" width="11.28515625" style="24" customWidth="1"/>
    <col min="14349" max="14590" width="9.140625" style="24"/>
    <col min="14591" max="14591" width="54.5703125" style="24" customWidth="1"/>
    <col min="14592" max="14592" width="7.140625" style="24" customWidth="1"/>
    <col min="14593" max="14594" width="15.7109375" style="24" customWidth="1"/>
    <col min="14595" max="14596" width="12.7109375" style="24" customWidth="1"/>
    <col min="14597" max="14598" width="11.85546875" style="24" customWidth="1"/>
    <col min="14599" max="14604" width="11.28515625" style="24" customWidth="1"/>
    <col min="14605" max="14846" width="9.140625" style="24"/>
    <col min="14847" max="14847" width="54.5703125" style="24" customWidth="1"/>
    <col min="14848" max="14848" width="7.140625" style="24" customWidth="1"/>
    <col min="14849" max="14850" width="15.7109375" style="24" customWidth="1"/>
    <col min="14851" max="14852" width="12.7109375" style="24" customWidth="1"/>
    <col min="14853" max="14854" width="11.85546875" style="24" customWidth="1"/>
    <col min="14855" max="14860" width="11.28515625" style="24" customWidth="1"/>
    <col min="14861" max="15102" width="9.140625" style="24"/>
    <col min="15103" max="15103" width="54.5703125" style="24" customWidth="1"/>
    <col min="15104" max="15104" width="7.140625" style="24" customWidth="1"/>
    <col min="15105" max="15106" width="15.7109375" style="24" customWidth="1"/>
    <col min="15107" max="15108" width="12.7109375" style="24" customWidth="1"/>
    <col min="15109" max="15110" width="11.85546875" style="24" customWidth="1"/>
    <col min="15111" max="15116" width="11.28515625" style="24" customWidth="1"/>
    <col min="15117" max="15358" width="9.140625" style="24"/>
    <col min="15359" max="15359" width="54.5703125" style="24" customWidth="1"/>
    <col min="15360" max="15360" width="7.140625" style="24" customWidth="1"/>
    <col min="15361" max="15362" width="15.7109375" style="24" customWidth="1"/>
    <col min="15363" max="15364" width="12.7109375" style="24" customWidth="1"/>
    <col min="15365" max="15366" width="11.85546875" style="24" customWidth="1"/>
    <col min="15367" max="15372" width="11.28515625" style="24" customWidth="1"/>
    <col min="15373" max="15614" width="9.140625" style="24"/>
    <col min="15615" max="15615" width="54.5703125" style="24" customWidth="1"/>
    <col min="15616" max="15616" width="7.140625" style="24" customWidth="1"/>
    <col min="15617" max="15618" width="15.7109375" style="24" customWidth="1"/>
    <col min="15619" max="15620" width="12.7109375" style="24" customWidth="1"/>
    <col min="15621" max="15622" width="11.85546875" style="24" customWidth="1"/>
    <col min="15623" max="15628" width="11.28515625" style="24" customWidth="1"/>
    <col min="15629" max="15870" width="9.140625" style="24"/>
    <col min="15871" max="15871" width="54.5703125" style="24" customWidth="1"/>
    <col min="15872" max="15872" width="7.140625" style="24" customWidth="1"/>
    <col min="15873" max="15874" width="15.7109375" style="24" customWidth="1"/>
    <col min="15875" max="15876" width="12.7109375" style="24" customWidth="1"/>
    <col min="15877" max="15878" width="11.85546875" style="24" customWidth="1"/>
    <col min="15879" max="15884" width="11.28515625" style="24" customWidth="1"/>
    <col min="15885" max="16126" width="9.140625" style="24"/>
    <col min="16127" max="16127" width="54.5703125" style="24" customWidth="1"/>
    <col min="16128" max="16128" width="7.140625" style="24" customWidth="1"/>
    <col min="16129" max="16130" width="15.7109375" style="24" customWidth="1"/>
    <col min="16131" max="16132" width="12.7109375" style="24" customWidth="1"/>
    <col min="16133" max="16134" width="11.85546875" style="24" customWidth="1"/>
    <col min="16135" max="16140" width="11.28515625" style="24" customWidth="1"/>
    <col min="16141" max="16384" width="9.140625" style="24"/>
  </cols>
  <sheetData>
    <row r="1" spans="1:4" ht="93" customHeight="1" x14ac:dyDescent="0.2">
      <c r="C1" s="63" t="s">
        <v>193</v>
      </c>
      <c r="D1" s="64"/>
    </row>
    <row r="2" spans="1:4" ht="21" customHeight="1" x14ac:dyDescent="0.2">
      <c r="C2" s="38"/>
      <c r="D2" s="39"/>
    </row>
    <row r="3" spans="1:4" x14ac:dyDescent="0.2">
      <c r="A3" s="65" t="s">
        <v>0</v>
      </c>
      <c r="B3" s="65"/>
      <c r="C3" s="65"/>
      <c r="D3" s="65"/>
    </row>
    <row r="4" spans="1:4" x14ac:dyDescent="0.2">
      <c r="A4" s="66" t="s">
        <v>190</v>
      </c>
      <c r="B4" s="66"/>
      <c r="C4" s="66"/>
      <c r="D4" s="66"/>
    </row>
    <row r="5" spans="1:4" x14ac:dyDescent="0.2">
      <c r="A5" s="67"/>
      <c r="B5" s="67"/>
      <c r="C5" s="67"/>
      <c r="D5" s="67"/>
    </row>
    <row r="6" spans="1:4" ht="15.75" x14ac:dyDescent="0.2">
      <c r="A6" s="68" t="s">
        <v>194</v>
      </c>
      <c r="B6" s="68"/>
      <c r="C6" s="68"/>
      <c r="D6" s="68"/>
    </row>
    <row r="7" spans="1:4" s="40" customFormat="1" x14ac:dyDescent="0.2">
      <c r="C7" s="41"/>
      <c r="D7" s="41" t="s">
        <v>183</v>
      </c>
    </row>
    <row r="8" spans="1:4" ht="38.25" x14ac:dyDescent="0.2">
      <c r="A8" s="42" t="s">
        <v>2</v>
      </c>
      <c r="B8" s="42" t="s">
        <v>3</v>
      </c>
      <c r="C8" s="42" t="s">
        <v>126</v>
      </c>
      <c r="D8" s="42" t="s">
        <v>127</v>
      </c>
    </row>
    <row r="9" spans="1:4" x14ac:dyDescent="0.2">
      <c r="A9" s="34">
        <v>1</v>
      </c>
      <c r="B9" s="34">
        <v>2</v>
      </c>
      <c r="C9" s="7">
        <v>3</v>
      </c>
      <c r="D9" s="7">
        <v>4</v>
      </c>
    </row>
    <row r="10" spans="1:4" x14ac:dyDescent="0.2">
      <c r="A10" s="9" t="s">
        <v>4</v>
      </c>
      <c r="B10" s="10"/>
      <c r="C10" s="8"/>
      <c r="D10" s="8"/>
    </row>
    <row r="11" spans="1:4" x14ac:dyDescent="0.2">
      <c r="A11" s="11" t="s">
        <v>5</v>
      </c>
      <c r="B11" s="12">
        <v>1</v>
      </c>
      <c r="C11" s="8">
        <f>C14</f>
        <v>14350444</v>
      </c>
      <c r="D11" s="8">
        <f>D14</f>
        <v>12234110</v>
      </c>
    </row>
    <row r="12" spans="1:4" x14ac:dyDescent="0.2">
      <c r="A12" s="11" t="s">
        <v>6</v>
      </c>
      <c r="B12" s="12"/>
      <c r="C12" s="8"/>
      <c r="D12" s="8"/>
    </row>
    <row r="13" spans="1:4" x14ac:dyDescent="0.2">
      <c r="A13" s="13" t="s">
        <v>7</v>
      </c>
      <c r="B13" s="14" t="s">
        <v>8</v>
      </c>
      <c r="C13" s="6"/>
      <c r="D13" s="6"/>
    </row>
    <row r="14" spans="1:4" ht="25.5" x14ac:dyDescent="0.2">
      <c r="A14" s="15" t="s">
        <v>9</v>
      </c>
      <c r="B14" s="12" t="s">
        <v>10</v>
      </c>
      <c r="C14" s="8">
        <v>14350444</v>
      </c>
      <c r="D14" s="6">
        <v>12234110</v>
      </c>
    </row>
    <row r="15" spans="1:4" ht="25.5" x14ac:dyDescent="0.2">
      <c r="A15" s="16" t="s">
        <v>128</v>
      </c>
      <c r="B15" s="12">
        <v>2</v>
      </c>
      <c r="C15" s="8"/>
      <c r="D15" s="8"/>
    </row>
    <row r="16" spans="1:4" ht="25.5" x14ac:dyDescent="0.2">
      <c r="A16" s="16" t="s">
        <v>129</v>
      </c>
      <c r="B16" s="12">
        <v>3</v>
      </c>
      <c r="C16" s="8"/>
      <c r="D16" s="8"/>
    </row>
    <row r="17" spans="1:12" ht="25.5" x14ac:dyDescent="0.2">
      <c r="A17" s="16" t="s">
        <v>130</v>
      </c>
      <c r="B17" s="12">
        <v>4</v>
      </c>
      <c r="C17" s="8">
        <v>19144882</v>
      </c>
      <c r="D17" s="8"/>
    </row>
    <row r="18" spans="1:12" x14ac:dyDescent="0.2">
      <c r="A18" s="16" t="s">
        <v>11</v>
      </c>
      <c r="B18" s="17" t="s">
        <v>81</v>
      </c>
      <c r="C18" s="8"/>
      <c r="D18" s="8"/>
    </row>
    <row r="19" spans="1:12" ht="25.5" x14ac:dyDescent="0.2">
      <c r="A19" s="16" t="s">
        <v>131</v>
      </c>
      <c r="B19" s="17" t="s">
        <v>82</v>
      </c>
      <c r="C19" s="8"/>
      <c r="D19" s="8"/>
    </row>
    <row r="20" spans="1:12" x14ac:dyDescent="0.2">
      <c r="A20" s="16" t="s">
        <v>12</v>
      </c>
      <c r="B20" s="12">
        <v>7</v>
      </c>
      <c r="C20" s="8">
        <v>2044209</v>
      </c>
      <c r="D20" s="8">
        <v>2146900</v>
      </c>
    </row>
    <row r="21" spans="1:12" x14ac:dyDescent="0.2">
      <c r="A21" s="16" t="s">
        <v>13</v>
      </c>
      <c r="B21" s="17" t="s">
        <v>83</v>
      </c>
      <c r="C21" s="44"/>
      <c r="D21" s="8"/>
    </row>
    <row r="22" spans="1:12" ht="17.25" customHeight="1" x14ac:dyDescent="0.2">
      <c r="A22" s="16" t="s">
        <v>14</v>
      </c>
      <c r="B22" s="17" t="s">
        <v>84</v>
      </c>
      <c r="C22" s="44"/>
      <c r="D22" s="8"/>
    </row>
    <row r="23" spans="1:12" ht="17.25" customHeight="1" x14ac:dyDescent="0.2">
      <c r="A23" s="16" t="s">
        <v>132</v>
      </c>
      <c r="B23" s="17" t="s">
        <v>85</v>
      </c>
      <c r="C23" s="44"/>
      <c r="D23" s="8"/>
    </row>
    <row r="24" spans="1:12" ht="21" customHeight="1" x14ac:dyDescent="0.2">
      <c r="A24" s="16" t="s">
        <v>15</v>
      </c>
      <c r="B24" s="12">
        <v>11</v>
      </c>
      <c r="C24" s="8">
        <v>27523989</v>
      </c>
      <c r="D24" s="8">
        <v>39619990</v>
      </c>
      <c r="E24" s="45"/>
      <c r="F24" s="45"/>
      <c r="G24" s="45"/>
      <c r="H24" s="45"/>
      <c r="I24" s="45"/>
      <c r="J24" s="45"/>
      <c r="K24" s="45"/>
      <c r="L24" s="45"/>
    </row>
    <row r="25" spans="1:12" ht="24" customHeight="1" x14ac:dyDescent="0.2">
      <c r="A25" s="16" t="s">
        <v>16</v>
      </c>
      <c r="B25" s="17" t="s">
        <v>86</v>
      </c>
      <c r="C25" s="8">
        <v>257859495</v>
      </c>
      <c r="D25" s="8">
        <v>258160169</v>
      </c>
      <c r="E25" s="45"/>
      <c r="F25" s="45"/>
      <c r="G25" s="45"/>
      <c r="H25" s="45"/>
      <c r="I25" s="45"/>
      <c r="J25" s="45"/>
      <c r="K25" s="45"/>
      <c r="L25" s="45"/>
    </row>
    <row r="26" spans="1:12" ht="25.5" x14ac:dyDescent="0.2">
      <c r="A26" s="18" t="s">
        <v>17</v>
      </c>
      <c r="B26" s="12">
        <v>13</v>
      </c>
      <c r="C26" s="8">
        <v>29168953</v>
      </c>
      <c r="D26" s="8">
        <v>30701902</v>
      </c>
    </row>
    <row r="27" spans="1:12" x14ac:dyDescent="0.2">
      <c r="A27" s="16" t="s">
        <v>18</v>
      </c>
      <c r="B27" s="12">
        <v>14</v>
      </c>
      <c r="C27" s="8"/>
      <c r="D27" s="8"/>
    </row>
    <row r="28" spans="1:12" ht="25.5" x14ac:dyDescent="0.2">
      <c r="A28" s="16" t="s">
        <v>19</v>
      </c>
      <c r="B28" s="12">
        <v>15</v>
      </c>
      <c r="C28" s="8"/>
      <c r="D28" s="8"/>
    </row>
    <row r="29" spans="1:12" x14ac:dyDescent="0.2">
      <c r="A29" s="16" t="s">
        <v>20</v>
      </c>
      <c r="B29" s="12">
        <v>16</v>
      </c>
      <c r="C29" s="8">
        <v>7546601</v>
      </c>
      <c r="D29" s="8">
        <v>4288552</v>
      </c>
    </row>
    <row r="30" spans="1:12" ht="24.75" customHeight="1" x14ac:dyDescent="0.2">
      <c r="A30" s="16" t="s">
        <v>133</v>
      </c>
      <c r="B30" s="12">
        <v>17</v>
      </c>
      <c r="C30" s="8"/>
      <c r="D30" s="8"/>
    </row>
    <row r="31" spans="1:12" ht="24.75" customHeight="1" x14ac:dyDescent="0.2">
      <c r="A31" s="16" t="s">
        <v>134</v>
      </c>
      <c r="B31" s="12">
        <v>18</v>
      </c>
      <c r="C31" s="8">
        <v>509675</v>
      </c>
      <c r="D31" s="8">
        <v>535146</v>
      </c>
    </row>
    <row r="32" spans="1:12" ht="24" customHeight="1" x14ac:dyDescent="0.2">
      <c r="A32" s="19" t="s">
        <v>135</v>
      </c>
      <c r="B32" s="12">
        <v>19</v>
      </c>
      <c r="C32" s="8">
        <v>904963</v>
      </c>
      <c r="D32" s="8">
        <v>939426</v>
      </c>
    </row>
    <row r="33" spans="1:4" ht="24" customHeight="1" x14ac:dyDescent="0.2">
      <c r="A33" s="19" t="s">
        <v>136</v>
      </c>
      <c r="B33" s="12">
        <v>20</v>
      </c>
      <c r="C33" s="8"/>
      <c r="D33" s="8"/>
    </row>
    <row r="34" spans="1:4" ht="24" customHeight="1" x14ac:dyDescent="0.2">
      <c r="A34" s="19" t="s">
        <v>137</v>
      </c>
      <c r="B34" s="12">
        <v>21</v>
      </c>
      <c r="C34" s="8">
        <v>274483</v>
      </c>
      <c r="D34" s="8">
        <v>191202</v>
      </c>
    </row>
    <row r="35" spans="1:4" ht="16.5" customHeight="1" x14ac:dyDescent="0.2">
      <c r="A35" s="16" t="s">
        <v>138</v>
      </c>
      <c r="B35" s="12">
        <v>22</v>
      </c>
      <c r="C35" s="8">
        <v>134115</v>
      </c>
      <c r="D35" s="8">
        <v>134115</v>
      </c>
    </row>
    <row r="36" spans="1:4" ht="18.75" customHeight="1" x14ac:dyDescent="0.2">
      <c r="A36" s="16" t="s">
        <v>139</v>
      </c>
      <c r="B36" s="12">
        <v>23</v>
      </c>
      <c r="C36" s="8"/>
      <c r="D36" s="8"/>
    </row>
    <row r="37" spans="1:4" x14ac:dyDescent="0.2">
      <c r="A37" s="16" t="s">
        <v>21</v>
      </c>
      <c r="B37" s="12">
        <v>24</v>
      </c>
      <c r="C37" s="46">
        <v>5937639</v>
      </c>
      <c r="D37" s="8">
        <v>6127673</v>
      </c>
    </row>
    <row r="38" spans="1:4" x14ac:dyDescent="0.2">
      <c r="A38" s="16"/>
      <c r="B38" s="12"/>
      <c r="C38" s="8"/>
      <c r="D38" s="8"/>
    </row>
    <row r="39" spans="1:4" x14ac:dyDescent="0.2">
      <c r="A39" s="20" t="s">
        <v>22</v>
      </c>
      <c r="B39" s="12">
        <v>25</v>
      </c>
      <c r="C39" s="47">
        <f>C11+C15+C16+C17+C18+C20+C21+C22+C24+C25+C26+C27+C28+C29+C30+C31+C32+C35+C36+C37+C34</f>
        <v>365399448</v>
      </c>
      <c r="D39" s="47">
        <f>D11+D15+D16+D17+D18+D20+D21+D22+D24+D25+D26+D27+D28+D29+D30+D31+D32+D35+D36+D37+D34</f>
        <v>355079185</v>
      </c>
    </row>
    <row r="40" spans="1:4" x14ac:dyDescent="0.2">
      <c r="A40" s="16"/>
      <c r="B40" s="12"/>
      <c r="C40" s="8"/>
      <c r="D40" s="8"/>
    </row>
    <row r="41" spans="1:4" x14ac:dyDescent="0.2">
      <c r="A41" s="21" t="s">
        <v>23</v>
      </c>
      <c r="B41" s="12"/>
      <c r="C41" s="8"/>
      <c r="D41" s="8"/>
    </row>
    <row r="42" spans="1:4" x14ac:dyDescent="0.2">
      <c r="A42" s="22" t="s">
        <v>24</v>
      </c>
      <c r="B42" s="12">
        <v>26</v>
      </c>
      <c r="C42" s="8"/>
      <c r="D42" s="8"/>
    </row>
    <row r="43" spans="1:4" x14ac:dyDescent="0.2">
      <c r="A43" s="16" t="s">
        <v>11</v>
      </c>
      <c r="B43" s="12">
        <v>27</v>
      </c>
      <c r="C43" s="8"/>
      <c r="D43" s="8"/>
    </row>
    <row r="44" spans="1:4" x14ac:dyDescent="0.2">
      <c r="A44" s="22" t="s">
        <v>25</v>
      </c>
      <c r="B44" s="12">
        <v>28</v>
      </c>
      <c r="C44" s="8">
        <v>100346333</v>
      </c>
      <c r="D44" s="8">
        <v>98237807</v>
      </c>
    </row>
    <row r="45" spans="1:4" x14ac:dyDescent="0.2">
      <c r="A45" s="16" t="s">
        <v>26</v>
      </c>
      <c r="B45" s="12">
        <v>29</v>
      </c>
      <c r="C45" s="8"/>
      <c r="D45" s="8"/>
    </row>
    <row r="46" spans="1:4" x14ac:dyDescent="0.2">
      <c r="A46" s="22" t="s">
        <v>27</v>
      </c>
      <c r="B46" s="12">
        <v>30</v>
      </c>
      <c r="C46" s="48">
        <v>112387337</v>
      </c>
      <c r="D46" s="8">
        <v>116993552</v>
      </c>
    </row>
    <row r="47" spans="1:4" x14ac:dyDescent="0.2">
      <c r="A47" s="22" t="s">
        <v>28</v>
      </c>
      <c r="B47" s="12">
        <v>31</v>
      </c>
      <c r="C47" s="48">
        <v>29881050</v>
      </c>
      <c r="D47" s="8">
        <v>22390661</v>
      </c>
    </row>
    <row r="48" spans="1:4" x14ac:dyDescent="0.2">
      <c r="A48" s="11" t="s">
        <v>29</v>
      </c>
      <c r="B48" s="12">
        <v>32</v>
      </c>
      <c r="C48" s="48">
        <v>345667</v>
      </c>
      <c r="D48" s="8">
        <v>357299</v>
      </c>
    </row>
    <row r="49" spans="1:4" ht="25.5" x14ac:dyDescent="0.2">
      <c r="A49" s="11" t="s">
        <v>30</v>
      </c>
      <c r="B49" s="12">
        <v>33</v>
      </c>
      <c r="C49" s="48">
        <v>6718739</v>
      </c>
      <c r="D49" s="8"/>
    </row>
    <row r="50" spans="1:4" x14ac:dyDescent="0.2">
      <c r="A50" s="11" t="s">
        <v>31</v>
      </c>
      <c r="B50" s="12">
        <v>34</v>
      </c>
      <c r="C50" s="8"/>
      <c r="D50" s="8"/>
    </row>
    <row r="51" spans="1:4" ht="25.5" x14ac:dyDescent="0.2">
      <c r="A51" s="16" t="s">
        <v>140</v>
      </c>
      <c r="B51" s="12">
        <v>35</v>
      </c>
      <c r="C51" s="8"/>
      <c r="D51" s="8"/>
    </row>
    <row r="52" spans="1:4" x14ac:dyDescent="0.2">
      <c r="A52" s="16" t="s">
        <v>32</v>
      </c>
      <c r="B52" s="12">
        <v>36</v>
      </c>
      <c r="C52" s="44">
        <v>1696689</v>
      </c>
      <c r="D52" s="44">
        <v>1800269</v>
      </c>
    </row>
    <row r="53" spans="1:4" x14ac:dyDescent="0.2">
      <c r="A53" s="16" t="s">
        <v>141</v>
      </c>
      <c r="B53" s="12">
        <v>37</v>
      </c>
      <c r="C53" s="44"/>
      <c r="D53" s="44"/>
    </row>
    <row r="54" spans="1:4" x14ac:dyDescent="0.2">
      <c r="A54" s="22" t="s">
        <v>142</v>
      </c>
      <c r="B54" s="12">
        <v>38</v>
      </c>
      <c r="C54" s="44"/>
      <c r="D54" s="44"/>
    </row>
    <row r="55" spans="1:4" ht="25.5" x14ac:dyDescent="0.2">
      <c r="A55" s="16" t="s">
        <v>143</v>
      </c>
      <c r="B55" s="12">
        <v>39</v>
      </c>
      <c r="C55" s="44"/>
      <c r="D55" s="44"/>
    </row>
    <row r="56" spans="1:4" ht="25.5" x14ac:dyDescent="0.2">
      <c r="A56" s="22" t="s">
        <v>144</v>
      </c>
      <c r="B56" s="12">
        <v>40</v>
      </c>
      <c r="C56" s="44"/>
      <c r="D56" s="44"/>
    </row>
    <row r="57" spans="1:4" x14ac:dyDescent="0.2">
      <c r="A57" s="16" t="s">
        <v>145</v>
      </c>
      <c r="B57" s="12">
        <v>41</v>
      </c>
      <c r="C57" s="44"/>
      <c r="D57" s="44"/>
    </row>
    <row r="58" spans="1:4" x14ac:dyDescent="0.2">
      <c r="A58" s="16" t="s">
        <v>33</v>
      </c>
      <c r="B58" s="12">
        <v>42</v>
      </c>
      <c r="C58" s="8">
        <v>245264</v>
      </c>
      <c r="D58" s="8">
        <v>210808</v>
      </c>
    </row>
    <row r="59" spans="1:4" x14ac:dyDescent="0.2">
      <c r="A59" s="16"/>
      <c r="B59" s="49"/>
      <c r="C59" s="48"/>
      <c r="D59" s="8"/>
    </row>
    <row r="60" spans="1:4" x14ac:dyDescent="0.2">
      <c r="A60" s="20" t="s">
        <v>34</v>
      </c>
      <c r="B60" s="12">
        <v>43</v>
      </c>
      <c r="C60" s="47">
        <f>SUM(C42:C59)</f>
        <v>251621079</v>
      </c>
      <c r="D60" s="47">
        <f>D42+D43+D44+D45+D46+D47+D48+D49+D50+D51+D52+D58</f>
        <v>239990396</v>
      </c>
    </row>
    <row r="61" spans="1:4" x14ac:dyDescent="0.2">
      <c r="A61" s="20"/>
      <c r="B61" s="12"/>
      <c r="C61" s="8"/>
      <c r="D61" s="8"/>
    </row>
    <row r="62" spans="1:4" x14ac:dyDescent="0.2">
      <c r="A62" s="20" t="s">
        <v>35</v>
      </c>
      <c r="B62" s="12"/>
      <c r="C62" s="8"/>
      <c r="D62" s="8"/>
    </row>
    <row r="63" spans="1:4" x14ac:dyDescent="0.2">
      <c r="A63" s="16" t="s">
        <v>36</v>
      </c>
      <c r="B63" s="12">
        <v>44</v>
      </c>
      <c r="C63" s="8">
        <f>C65</f>
        <v>82837204</v>
      </c>
      <c r="D63" s="8">
        <f>D65</f>
        <v>82837204</v>
      </c>
    </row>
    <row r="64" spans="1:4" x14ac:dyDescent="0.2">
      <c r="A64" s="16" t="s">
        <v>6</v>
      </c>
      <c r="B64" s="12"/>
      <c r="C64" s="8"/>
      <c r="D64" s="8"/>
    </row>
    <row r="65" spans="1:4" x14ac:dyDescent="0.2">
      <c r="A65" s="22" t="s">
        <v>37</v>
      </c>
      <c r="B65" s="17" t="s">
        <v>87</v>
      </c>
      <c r="C65" s="6">
        <v>82837204</v>
      </c>
      <c r="D65" s="6">
        <v>82837204</v>
      </c>
    </row>
    <row r="66" spans="1:4" x14ac:dyDescent="0.2">
      <c r="A66" s="16" t="s">
        <v>146</v>
      </c>
      <c r="B66" s="17" t="s">
        <v>88</v>
      </c>
      <c r="C66" s="6"/>
      <c r="D66" s="6"/>
    </row>
    <row r="67" spans="1:4" x14ac:dyDescent="0.2">
      <c r="A67" s="16" t="s">
        <v>38</v>
      </c>
      <c r="B67" s="12">
        <v>45</v>
      </c>
      <c r="C67" s="8">
        <v>31607374</v>
      </c>
      <c r="D67" s="8">
        <v>31607374</v>
      </c>
    </row>
    <row r="68" spans="1:4" x14ac:dyDescent="0.2">
      <c r="A68" s="16" t="s">
        <v>39</v>
      </c>
      <c r="B68" s="12">
        <v>46</v>
      </c>
      <c r="C68" s="8"/>
      <c r="D68" s="8"/>
    </row>
    <row r="69" spans="1:4" x14ac:dyDescent="0.2">
      <c r="A69" s="16" t="s">
        <v>40</v>
      </c>
      <c r="B69" s="12">
        <v>47</v>
      </c>
      <c r="C69" s="8">
        <v>1436184</v>
      </c>
      <c r="D69" s="8">
        <v>1436184</v>
      </c>
    </row>
    <row r="70" spans="1:4" ht="25.5" x14ac:dyDescent="0.2">
      <c r="A70" s="16" t="s">
        <v>147</v>
      </c>
      <c r="B70" s="12">
        <v>48</v>
      </c>
      <c r="C70" s="8"/>
      <c r="D70" s="8"/>
    </row>
    <row r="71" spans="1:4" ht="25.5" x14ac:dyDescent="0.2">
      <c r="A71" s="22" t="s">
        <v>148</v>
      </c>
      <c r="B71" s="12">
        <v>49</v>
      </c>
      <c r="C71" s="8"/>
      <c r="D71" s="8"/>
    </row>
    <row r="72" spans="1:4" x14ac:dyDescent="0.2">
      <c r="A72" s="16" t="s">
        <v>41</v>
      </c>
      <c r="B72" s="12">
        <v>50</v>
      </c>
      <c r="C72" s="8">
        <v>-9613442</v>
      </c>
      <c r="D72" s="8">
        <v>-9613442</v>
      </c>
    </row>
    <row r="73" spans="1:4" x14ac:dyDescent="0.2">
      <c r="A73" s="16" t="s">
        <v>149</v>
      </c>
      <c r="B73" s="23">
        <v>51</v>
      </c>
      <c r="C73" s="8">
        <f>C75+C76</f>
        <v>7511049</v>
      </c>
      <c r="D73" s="8">
        <f>D75+D76</f>
        <v>8821469</v>
      </c>
    </row>
    <row r="74" spans="1:4" x14ac:dyDescent="0.2">
      <c r="A74" s="16" t="s">
        <v>6</v>
      </c>
      <c r="B74" s="23"/>
      <c r="C74" s="8"/>
      <c r="D74" s="8"/>
    </row>
    <row r="75" spans="1:4" ht="12.75" customHeight="1" x14ac:dyDescent="0.2">
      <c r="A75" s="24" t="s">
        <v>42</v>
      </c>
      <c r="B75" s="17" t="s">
        <v>89</v>
      </c>
      <c r="C75" s="6">
        <v>2102730</v>
      </c>
      <c r="D75" s="6">
        <v>-776730</v>
      </c>
    </row>
    <row r="76" spans="1:4" x14ac:dyDescent="0.2">
      <c r="A76" s="16" t="s">
        <v>43</v>
      </c>
      <c r="B76" s="17" t="s">
        <v>90</v>
      </c>
      <c r="C76" s="6">
        <v>5408319</v>
      </c>
      <c r="D76" s="6">
        <v>9598199</v>
      </c>
    </row>
    <row r="77" spans="1:4" x14ac:dyDescent="0.2">
      <c r="A77" s="16"/>
      <c r="B77" s="23"/>
      <c r="C77" s="8"/>
      <c r="D77" s="8"/>
    </row>
    <row r="78" spans="1:4" x14ac:dyDescent="0.2">
      <c r="A78" s="16"/>
      <c r="B78" s="23"/>
      <c r="C78" s="8"/>
      <c r="D78" s="8"/>
    </row>
    <row r="79" spans="1:4" x14ac:dyDescent="0.2">
      <c r="A79" s="20" t="s">
        <v>150</v>
      </c>
      <c r="B79" s="23">
        <v>52</v>
      </c>
      <c r="C79" s="47">
        <f>C63+C67+C68+C69+C72+C73+C77</f>
        <v>113778369</v>
      </c>
      <c r="D79" s="47">
        <f>D63+D67+D68+D69+D72+D73+D77</f>
        <v>115088789</v>
      </c>
    </row>
    <row r="80" spans="1:4" x14ac:dyDescent="0.2">
      <c r="A80" s="20"/>
      <c r="B80" s="23"/>
      <c r="C80" s="47"/>
      <c r="D80" s="47"/>
    </row>
    <row r="81" spans="1:4" x14ac:dyDescent="0.2">
      <c r="A81" s="20" t="s">
        <v>151</v>
      </c>
      <c r="B81" s="23">
        <v>53</v>
      </c>
      <c r="C81" s="47">
        <f>C60+C79</f>
        <v>365399448</v>
      </c>
      <c r="D81" s="47">
        <f>D60+D79</f>
        <v>355079185</v>
      </c>
    </row>
    <row r="82" spans="1:4" x14ac:dyDescent="0.2">
      <c r="C82" s="50"/>
      <c r="D82" s="50"/>
    </row>
    <row r="83" spans="1:4" x14ac:dyDescent="0.2">
      <c r="A83" s="51"/>
    </row>
    <row r="84" spans="1:4" x14ac:dyDescent="0.2">
      <c r="A84" s="51" t="s">
        <v>191</v>
      </c>
      <c r="B84" s="24" t="s">
        <v>184</v>
      </c>
      <c r="C84" s="60" t="s">
        <v>182</v>
      </c>
      <c r="D84" s="60"/>
    </row>
    <row r="85" spans="1:4" x14ac:dyDescent="0.2">
      <c r="A85" s="2" t="s">
        <v>79</v>
      </c>
    </row>
    <row r="86" spans="1:4" x14ac:dyDescent="0.2">
      <c r="A86" s="2" t="s">
        <v>185</v>
      </c>
    </row>
    <row r="87" spans="1:4" x14ac:dyDescent="0.2">
      <c r="A87" s="2" t="s">
        <v>186</v>
      </c>
    </row>
    <row r="88" spans="1:4" x14ac:dyDescent="0.2">
      <c r="A88" s="51"/>
    </row>
    <row r="89" spans="1:4" x14ac:dyDescent="0.2">
      <c r="A89" s="51"/>
    </row>
    <row r="90" spans="1:4" x14ac:dyDescent="0.2">
      <c r="A90" s="61" t="s">
        <v>152</v>
      </c>
      <c r="B90" s="61"/>
      <c r="C90" s="53" t="s">
        <v>80</v>
      </c>
    </row>
    <row r="92" spans="1:4" x14ac:dyDescent="0.2">
      <c r="A92" s="2"/>
    </row>
    <row r="93" spans="1:4" x14ac:dyDescent="0.2">
      <c r="A93" s="62" t="s">
        <v>44</v>
      </c>
      <c r="B93" s="62"/>
      <c r="C93" s="53" t="s">
        <v>66</v>
      </c>
    </row>
    <row r="94" spans="1:4" x14ac:dyDescent="0.2">
      <c r="A94" s="2"/>
    </row>
    <row r="95" spans="1:4" x14ac:dyDescent="0.2">
      <c r="A95" s="2"/>
    </row>
    <row r="98" spans="1:1" x14ac:dyDescent="0.2">
      <c r="A98" s="2"/>
    </row>
    <row r="99" spans="1:1" x14ac:dyDescent="0.2">
      <c r="A99" s="2"/>
    </row>
  </sheetData>
  <mergeCells count="8">
    <mergeCell ref="C84:D84"/>
    <mergeCell ref="A90:B90"/>
    <mergeCell ref="A93:B93"/>
    <mergeCell ref="C1:D1"/>
    <mergeCell ref="A3:D3"/>
    <mergeCell ref="A4:D4"/>
    <mergeCell ref="A5:D5"/>
    <mergeCell ref="A6:D6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70" zoomScaleNormal="100" workbookViewId="0">
      <selection activeCell="C76" sqref="C76:F76"/>
    </sheetView>
  </sheetViews>
  <sheetFormatPr defaultRowHeight="12.75" x14ac:dyDescent="0.2"/>
  <cols>
    <col min="1" max="1" width="49.28515625" style="24" customWidth="1"/>
    <col min="2" max="2" width="11" style="24" customWidth="1"/>
    <col min="3" max="3" width="13.28515625" style="52" customWidth="1"/>
    <col min="4" max="4" width="18.42578125" style="52" customWidth="1"/>
    <col min="5" max="6" width="17" style="52" customWidth="1"/>
    <col min="7" max="7" width="13.140625" style="24" customWidth="1"/>
    <col min="8" max="253" width="9.140625" style="24"/>
    <col min="254" max="254" width="49.28515625" style="24" customWidth="1"/>
    <col min="255" max="255" width="5.5703125" style="24" customWidth="1"/>
    <col min="256" max="258" width="13.28515625" style="24" customWidth="1"/>
    <col min="259" max="259" width="15" style="24" customWidth="1"/>
    <col min="260" max="260" width="15.140625" style="24" bestFit="1" customWidth="1"/>
    <col min="261" max="261" width="13.85546875" style="24" customWidth="1"/>
    <col min="262" max="262" width="11.42578125" style="24" customWidth="1"/>
    <col min="263" max="263" width="13.140625" style="24" customWidth="1"/>
    <col min="264" max="509" width="9.140625" style="24"/>
    <col min="510" max="510" width="49.28515625" style="24" customWidth="1"/>
    <col min="511" max="511" width="5.5703125" style="24" customWidth="1"/>
    <col min="512" max="514" width="13.28515625" style="24" customWidth="1"/>
    <col min="515" max="515" width="15" style="24" customWidth="1"/>
    <col min="516" max="516" width="15.140625" style="24" bestFit="1" customWidth="1"/>
    <col min="517" max="517" width="13.85546875" style="24" customWidth="1"/>
    <col min="518" max="518" width="11.42578125" style="24" customWidth="1"/>
    <col min="519" max="519" width="13.140625" style="24" customWidth="1"/>
    <col min="520" max="765" width="9.140625" style="24"/>
    <col min="766" max="766" width="49.28515625" style="24" customWidth="1"/>
    <col min="767" max="767" width="5.5703125" style="24" customWidth="1"/>
    <col min="768" max="770" width="13.28515625" style="24" customWidth="1"/>
    <col min="771" max="771" width="15" style="24" customWidth="1"/>
    <col min="772" max="772" width="15.140625" style="24" bestFit="1" customWidth="1"/>
    <col min="773" max="773" width="13.85546875" style="24" customWidth="1"/>
    <col min="774" max="774" width="11.42578125" style="24" customWidth="1"/>
    <col min="775" max="775" width="13.140625" style="24" customWidth="1"/>
    <col min="776" max="1021" width="9.140625" style="24"/>
    <col min="1022" max="1022" width="49.28515625" style="24" customWidth="1"/>
    <col min="1023" max="1023" width="5.5703125" style="24" customWidth="1"/>
    <col min="1024" max="1026" width="13.28515625" style="24" customWidth="1"/>
    <col min="1027" max="1027" width="15" style="24" customWidth="1"/>
    <col min="1028" max="1028" width="15.140625" style="24" bestFit="1" customWidth="1"/>
    <col min="1029" max="1029" width="13.85546875" style="24" customWidth="1"/>
    <col min="1030" max="1030" width="11.42578125" style="24" customWidth="1"/>
    <col min="1031" max="1031" width="13.140625" style="24" customWidth="1"/>
    <col min="1032" max="1277" width="9.140625" style="24"/>
    <col min="1278" max="1278" width="49.28515625" style="24" customWidth="1"/>
    <col min="1279" max="1279" width="5.5703125" style="24" customWidth="1"/>
    <col min="1280" max="1282" width="13.28515625" style="24" customWidth="1"/>
    <col min="1283" max="1283" width="15" style="24" customWidth="1"/>
    <col min="1284" max="1284" width="15.140625" style="24" bestFit="1" customWidth="1"/>
    <col min="1285" max="1285" width="13.85546875" style="24" customWidth="1"/>
    <col min="1286" max="1286" width="11.42578125" style="24" customWidth="1"/>
    <col min="1287" max="1287" width="13.140625" style="24" customWidth="1"/>
    <col min="1288" max="1533" width="9.140625" style="24"/>
    <col min="1534" max="1534" width="49.28515625" style="24" customWidth="1"/>
    <col min="1535" max="1535" width="5.5703125" style="24" customWidth="1"/>
    <col min="1536" max="1538" width="13.28515625" style="24" customWidth="1"/>
    <col min="1539" max="1539" width="15" style="24" customWidth="1"/>
    <col min="1540" max="1540" width="15.140625" style="24" bestFit="1" customWidth="1"/>
    <col min="1541" max="1541" width="13.85546875" style="24" customWidth="1"/>
    <col min="1542" max="1542" width="11.42578125" style="24" customWidth="1"/>
    <col min="1543" max="1543" width="13.140625" style="24" customWidth="1"/>
    <col min="1544" max="1789" width="9.140625" style="24"/>
    <col min="1790" max="1790" width="49.28515625" style="24" customWidth="1"/>
    <col min="1791" max="1791" width="5.5703125" style="24" customWidth="1"/>
    <col min="1792" max="1794" width="13.28515625" style="24" customWidth="1"/>
    <col min="1795" max="1795" width="15" style="24" customWidth="1"/>
    <col min="1796" max="1796" width="15.140625" style="24" bestFit="1" customWidth="1"/>
    <col min="1797" max="1797" width="13.85546875" style="24" customWidth="1"/>
    <col min="1798" max="1798" width="11.42578125" style="24" customWidth="1"/>
    <col min="1799" max="1799" width="13.140625" style="24" customWidth="1"/>
    <col min="1800" max="2045" width="9.140625" style="24"/>
    <col min="2046" max="2046" width="49.28515625" style="24" customWidth="1"/>
    <col min="2047" max="2047" width="5.5703125" style="24" customWidth="1"/>
    <col min="2048" max="2050" width="13.28515625" style="24" customWidth="1"/>
    <col min="2051" max="2051" width="15" style="24" customWidth="1"/>
    <col min="2052" max="2052" width="15.140625" style="24" bestFit="1" customWidth="1"/>
    <col min="2053" max="2053" width="13.85546875" style="24" customWidth="1"/>
    <col min="2054" max="2054" width="11.42578125" style="24" customWidth="1"/>
    <col min="2055" max="2055" width="13.140625" style="24" customWidth="1"/>
    <col min="2056" max="2301" width="9.140625" style="24"/>
    <col min="2302" max="2302" width="49.28515625" style="24" customWidth="1"/>
    <col min="2303" max="2303" width="5.5703125" style="24" customWidth="1"/>
    <col min="2304" max="2306" width="13.28515625" style="24" customWidth="1"/>
    <col min="2307" max="2307" width="15" style="24" customWidth="1"/>
    <col min="2308" max="2308" width="15.140625" style="24" bestFit="1" customWidth="1"/>
    <col min="2309" max="2309" width="13.85546875" style="24" customWidth="1"/>
    <col min="2310" max="2310" width="11.42578125" style="24" customWidth="1"/>
    <col min="2311" max="2311" width="13.140625" style="24" customWidth="1"/>
    <col min="2312" max="2557" width="9.140625" style="24"/>
    <col min="2558" max="2558" width="49.28515625" style="24" customWidth="1"/>
    <col min="2559" max="2559" width="5.5703125" style="24" customWidth="1"/>
    <col min="2560" max="2562" width="13.28515625" style="24" customWidth="1"/>
    <col min="2563" max="2563" width="15" style="24" customWidth="1"/>
    <col min="2564" max="2564" width="15.140625" style="24" bestFit="1" customWidth="1"/>
    <col min="2565" max="2565" width="13.85546875" style="24" customWidth="1"/>
    <col min="2566" max="2566" width="11.42578125" style="24" customWidth="1"/>
    <col min="2567" max="2567" width="13.140625" style="24" customWidth="1"/>
    <col min="2568" max="2813" width="9.140625" style="24"/>
    <col min="2814" max="2814" width="49.28515625" style="24" customWidth="1"/>
    <col min="2815" max="2815" width="5.5703125" style="24" customWidth="1"/>
    <col min="2816" max="2818" width="13.28515625" style="24" customWidth="1"/>
    <col min="2819" max="2819" width="15" style="24" customWidth="1"/>
    <col min="2820" max="2820" width="15.140625" style="24" bestFit="1" customWidth="1"/>
    <col min="2821" max="2821" width="13.85546875" style="24" customWidth="1"/>
    <col min="2822" max="2822" width="11.42578125" style="24" customWidth="1"/>
    <col min="2823" max="2823" width="13.140625" style="24" customWidth="1"/>
    <col min="2824" max="3069" width="9.140625" style="24"/>
    <col min="3070" max="3070" width="49.28515625" style="24" customWidth="1"/>
    <col min="3071" max="3071" width="5.5703125" style="24" customWidth="1"/>
    <col min="3072" max="3074" width="13.28515625" style="24" customWidth="1"/>
    <col min="3075" max="3075" width="15" style="24" customWidth="1"/>
    <col min="3076" max="3076" width="15.140625" style="24" bestFit="1" customWidth="1"/>
    <col min="3077" max="3077" width="13.85546875" style="24" customWidth="1"/>
    <col min="3078" max="3078" width="11.42578125" style="24" customWidth="1"/>
    <col min="3079" max="3079" width="13.140625" style="24" customWidth="1"/>
    <col min="3080" max="3325" width="9.140625" style="24"/>
    <col min="3326" max="3326" width="49.28515625" style="24" customWidth="1"/>
    <col min="3327" max="3327" width="5.5703125" style="24" customWidth="1"/>
    <col min="3328" max="3330" width="13.28515625" style="24" customWidth="1"/>
    <col min="3331" max="3331" width="15" style="24" customWidth="1"/>
    <col min="3332" max="3332" width="15.140625" style="24" bestFit="1" customWidth="1"/>
    <col min="3333" max="3333" width="13.85546875" style="24" customWidth="1"/>
    <col min="3334" max="3334" width="11.42578125" style="24" customWidth="1"/>
    <col min="3335" max="3335" width="13.140625" style="24" customWidth="1"/>
    <col min="3336" max="3581" width="9.140625" style="24"/>
    <col min="3582" max="3582" width="49.28515625" style="24" customWidth="1"/>
    <col min="3583" max="3583" width="5.5703125" style="24" customWidth="1"/>
    <col min="3584" max="3586" width="13.28515625" style="24" customWidth="1"/>
    <col min="3587" max="3587" width="15" style="24" customWidth="1"/>
    <col min="3588" max="3588" width="15.140625" style="24" bestFit="1" customWidth="1"/>
    <col min="3589" max="3589" width="13.85546875" style="24" customWidth="1"/>
    <col min="3590" max="3590" width="11.42578125" style="24" customWidth="1"/>
    <col min="3591" max="3591" width="13.140625" style="24" customWidth="1"/>
    <col min="3592" max="3837" width="9.140625" style="24"/>
    <col min="3838" max="3838" width="49.28515625" style="24" customWidth="1"/>
    <col min="3839" max="3839" width="5.5703125" style="24" customWidth="1"/>
    <col min="3840" max="3842" width="13.28515625" style="24" customWidth="1"/>
    <col min="3843" max="3843" width="15" style="24" customWidth="1"/>
    <col min="3844" max="3844" width="15.140625" style="24" bestFit="1" customWidth="1"/>
    <col min="3845" max="3845" width="13.85546875" style="24" customWidth="1"/>
    <col min="3846" max="3846" width="11.42578125" style="24" customWidth="1"/>
    <col min="3847" max="3847" width="13.140625" style="24" customWidth="1"/>
    <col min="3848" max="4093" width="9.140625" style="24"/>
    <col min="4094" max="4094" width="49.28515625" style="24" customWidth="1"/>
    <col min="4095" max="4095" width="5.5703125" style="24" customWidth="1"/>
    <col min="4096" max="4098" width="13.28515625" style="24" customWidth="1"/>
    <col min="4099" max="4099" width="15" style="24" customWidth="1"/>
    <col min="4100" max="4100" width="15.140625" style="24" bestFit="1" customWidth="1"/>
    <col min="4101" max="4101" width="13.85546875" style="24" customWidth="1"/>
    <col min="4102" max="4102" width="11.42578125" style="24" customWidth="1"/>
    <col min="4103" max="4103" width="13.140625" style="24" customWidth="1"/>
    <col min="4104" max="4349" width="9.140625" style="24"/>
    <col min="4350" max="4350" width="49.28515625" style="24" customWidth="1"/>
    <col min="4351" max="4351" width="5.5703125" style="24" customWidth="1"/>
    <col min="4352" max="4354" width="13.28515625" style="24" customWidth="1"/>
    <col min="4355" max="4355" width="15" style="24" customWidth="1"/>
    <col min="4356" max="4356" width="15.140625" style="24" bestFit="1" customWidth="1"/>
    <col min="4357" max="4357" width="13.85546875" style="24" customWidth="1"/>
    <col min="4358" max="4358" width="11.42578125" style="24" customWidth="1"/>
    <col min="4359" max="4359" width="13.140625" style="24" customWidth="1"/>
    <col min="4360" max="4605" width="9.140625" style="24"/>
    <col min="4606" max="4606" width="49.28515625" style="24" customWidth="1"/>
    <col min="4607" max="4607" width="5.5703125" style="24" customWidth="1"/>
    <col min="4608" max="4610" width="13.28515625" style="24" customWidth="1"/>
    <col min="4611" max="4611" width="15" style="24" customWidth="1"/>
    <col min="4612" max="4612" width="15.140625" style="24" bestFit="1" customWidth="1"/>
    <col min="4613" max="4613" width="13.85546875" style="24" customWidth="1"/>
    <col min="4614" max="4614" width="11.42578125" style="24" customWidth="1"/>
    <col min="4615" max="4615" width="13.140625" style="24" customWidth="1"/>
    <col min="4616" max="4861" width="9.140625" style="24"/>
    <col min="4862" max="4862" width="49.28515625" style="24" customWidth="1"/>
    <col min="4863" max="4863" width="5.5703125" style="24" customWidth="1"/>
    <col min="4864" max="4866" width="13.28515625" style="24" customWidth="1"/>
    <col min="4867" max="4867" width="15" style="24" customWidth="1"/>
    <col min="4868" max="4868" width="15.140625" style="24" bestFit="1" customWidth="1"/>
    <col min="4869" max="4869" width="13.85546875" style="24" customWidth="1"/>
    <col min="4870" max="4870" width="11.42578125" style="24" customWidth="1"/>
    <col min="4871" max="4871" width="13.140625" style="24" customWidth="1"/>
    <col min="4872" max="5117" width="9.140625" style="24"/>
    <col min="5118" max="5118" width="49.28515625" style="24" customWidth="1"/>
    <col min="5119" max="5119" width="5.5703125" style="24" customWidth="1"/>
    <col min="5120" max="5122" width="13.28515625" style="24" customWidth="1"/>
    <col min="5123" max="5123" width="15" style="24" customWidth="1"/>
    <col min="5124" max="5124" width="15.140625" style="24" bestFit="1" customWidth="1"/>
    <col min="5125" max="5125" width="13.85546875" style="24" customWidth="1"/>
    <col min="5126" max="5126" width="11.42578125" style="24" customWidth="1"/>
    <col min="5127" max="5127" width="13.140625" style="24" customWidth="1"/>
    <col min="5128" max="5373" width="9.140625" style="24"/>
    <col min="5374" max="5374" width="49.28515625" style="24" customWidth="1"/>
    <col min="5375" max="5375" width="5.5703125" style="24" customWidth="1"/>
    <col min="5376" max="5378" width="13.28515625" style="24" customWidth="1"/>
    <col min="5379" max="5379" width="15" style="24" customWidth="1"/>
    <col min="5380" max="5380" width="15.140625" style="24" bestFit="1" customWidth="1"/>
    <col min="5381" max="5381" width="13.85546875" style="24" customWidth="1"/>
    <col min="5382" max="5382" width="11.42578125" style="24" customWidth="1"/>
    <col min="5383" max="5383" width="13.140625" style="24" customWidth="1"/>
    <col min="5384" max="5629" width="9.140625" style="24"/>
    <col min="5630" max="5630" width="49.28515625" style="24" customWidth="1"/>
    <col min="5631" max="5631" width="5.5703125" style="24" customWidth="1"/>
    <col min="5632" max="5634" width="13.28515625" style="24" customWidth="1"/>
    <col min="5635" max="5635" width="15" style="24" customWidth="1"/>
    <col min="5636" max="5636" width="15.140625" style="24" bestFit="1" customWidth="1"/>
    <col min="5637" max="5637" width="13.85546875" style="24" customWidth="1"/>
    <col min="5638" max="5638" width="11.42578125" style="24" customWidth="1"/>
    <col min="5639" max="5639" width="13.140625" style="24" customWidth="1"/>
    <col min="5640" max="5885" width="9.140625" style="24"/>
    <col min="5886" max="5886" width="49.28515625" style="24" customWidth="1"/>
    <col min="5887" max="5887" width="5.5703125" style="24" customWidth="1"/>
    <col min="5888" max="5890" width="13.28515625" style="24" customWidth="1"/>
    <col min="5891" max="5891" width="15" style="24" customWidth="1"/>
    <col min="5892" max="5892" width="15.140625" style="24" bestFit="1" customWidth="1"/>
    <col min="5893" max="5893" width="13.85546875" style="24" customWidth="1"/>
    <col min="5894" max="5894" width="11.42578125" style="24" customWidth="1"/>
    <col min="5895" max="5895" width="13.140625" style="24" customWidth="1"/>
    <col min="5896" max="6141" width="9.140625" style="24"/>
    <col min="6142" max="6142" width="49.28515625" style="24" customWidth="1"/>
    <col min="6143" max="6143" width="5.5703125" style="24" customWidth="1"/>
    <col min="6144" max="6146" width="13.28515625" style="24" customWidth="1"/>
    <col min="6147" max="6147" width="15" style="24" customWidth="1"/>
    <col min="6148" max="6148" width="15.140625" style="24" bestFit="1" customWidth="1"/>
    <col min="6149" max="6149" width="13.85546875" style="24" customWidth="1"/>
    <col min="6150" max="6150" width="11.42578125" style="24" customWidth="1"/>
    <col min="6151" max="6151" width="13.140625" style="24" customWidth="1"/>
    <col min="6152" max="6397" width="9.140625" style="24"/>
    <col min="6398" max="6398" width="49.28515625" style="24" customWidth="1"/>
    <col min="6399" max="6399" width="5.5703125" style="24" customWidth="1"/>
    <col min="6400" max="6402" width="13.28515625" style="24" customWidth="1"/>
    <col min="6403" max="6403" width="15" style="24" customWidth="1"/>
    <col min="6404" max="6404" width="15.140625" style="24" bestFit="1" customWidth="1"/>
    <col min="6405" max="6405" width="13.85546875" style="24" customWidth="1"/>
    <col min="6406" max="6406" width="11.42578125" style="24" customWidth="1"/>
    <col min="6407" max="6407" width="13.140625" style="24" customWidth="1"/>
    <col min="6408" max="6653" width="9.140625" style="24"/>
    <col min="6654" max="6654" width="49.28515625" style="24" customWidth="1"/>
    <col min="6655" max="6655" width="5.5703125" style="24" customWidth="1"/>
    <col min="6656" max="6658" width="13.28515625" style="24" customWidth="1"/>
    <col min="6659" max="6659" width="15" style="24" customWidth="1"/>
    <col min="6660" max="6660" width="15.140625" style="24" bestFit="1" customWidth="1"/>
    <col min="6661" max="6661" width="13.85546875" style="24" customWidth="1"/>
    <col min="6662" max="6662" width="11.42578125" style="24" customWidth="1"/>
    <col min="6663" max="6663" width="13.140625" style="24" customWidth="1"/>
    <col min="6664" max="6909" width="9.140625" style="24"/>
    <col min="6910" max="6910" width="49.28515625" style="24" customWidth="1"/>
    <col min="6911" max="6911" width="5.5703125" style="24" customWidth="1"/>
    <col min="6912" max="6914" width="13.28515625" style="24" customWidth="1"/>
    <col min="6915" max="6915" width="15" style="24" customWidth="1"/>
    <col min="6916" max="6916" width="15.140625" style="24" bestFit="1" customWidth="1"/>
    <col min="6917" max="6917" width="13.85546875" style="24" customWidth="1"/>
    <col min="6918" max="6918" width="11.42578125" style="24" customWidth="1"/>
    <col min="6919" max="6919" width="13.140625" style="24" customWidth="1"/>
    <col min="6920" max="7165" width="9.140625" style="24"/>
    <col min="7166" max="7166" width="49.28515625" style="24" customWidth="1"/>
    <col min="7167" max="7167" width="5.5703125" style="24" customWidth="1"/>
    <col min="7168" max="7170" width="13.28515625" style="24" customWidth="1"/>
    <col min="7171" max="7171" width="15" style="24" customWidth="1"/>
    <col min="7172" max="7172" width="15.140625" style="24" bestFit="1" customWidth="1"/>
    <col min="7173" max="7173" width="13.85546875" style="24" customWidth="1"/>
    <col min="7174" max="7174" width="11.42578125" style="24" customWidth="1"/>
    <col min="7175" max="7175" width="13.140625" style="24" customWidth="1"/>
    <col min="7176" max="7421" width="9.140625" style="24"/>
    <col min="7422" max="7422" width="49.28515625" style="24" customWidth="1"/>
    <col min="7423" max="7423" width="5.5703125" style="24" customWidth="1"/>
    <col min="7424" max="7426" width="13.28515625" style="24" customWidth="1"/>
    <col min="7427" max="7427" width="15" style="24" customWidth="1"/>
    <col min="7428" max="7428" width="15.140625" style="24" bestFit="1" customWidth="1"/>
    <col min="7429" max="7429" width="13.85546875" style="24" customWidth="1"/>
    <col min="7430" max="7430" width="11.42578125" style="24" customWidth="1"/>
    <col min="7431" max="7431" width="13.140625" style="24" customWidth="1"/>
    <col min="7432" max="7677" width="9.140625" style="24"/>
    <col min="7678" max="7678" width="49.28515625" style="24" customWidth="1"/>
    <col min="7679" max="7679" width="5.5703125" style="24" customWidth="1"/>
    <col min="7680" max="7682" width="13.28515625" style="24" customWidth="1"/>
    <col min="7683" max="7683" width="15" style="24" customWidth="1"/>
    <col min="7684" max="7684" width="15.140625" style="24" bestFit="1" customWidth="1"/>
    <col min="7685" max="7685" width="13.85546875" style="24" customWidth="1"/>
    <col min="7686" max="7686" width="11.42578125" style="24" customWidth="1"/>
    <col min="7687" max="7687" width="13.140625" style="24" customWidth="1"/>
    <col min="7688" max="7933" width="9.140625" style="24"/>
    <col min="7934" max="7934" width="49.28515625" style="24" customWidth="1"/>
    <col min="7935" max="7935" width="5.5703125" style="24" customWidth="1"/>
    <col min="7936" max="7938" width="13.28515625" style="24" customWidth="1"/>
    <col min="7939" max="7939" width="15" style="24" customWidth="1"/>
    <col min="7940" max="7940" width="15.140625" style="24" bestFit="1" customWidth="1"/>
    <col min="7941" max="7941" width="13.85546875" style="24" customWidth="1"/>
    <col min="7942" max="7942" width="11.42578125" style="24" customWidth="1"/>
    <col min="7943" max="7943" width="13.140625" style="24" customWidth="1"/>
    <col min="7944" max="8189" width="9.140625" style="24"/>
    <col min="8190" max="8190" width="49.28515625" style="24" customWidth="1"/>
    <col min="8191" max="8191" width="5.5703125" style="24" customWidth="1"/>
    <col min="8192" max="8194" width="13.28515625" style="24" customWidth="1"/>
    <col min="8195" max="8195" width="15" style="24" customWidth="1"/>
    <col min="8196" max="8196" width="15.140625" style="24" bestFit="1" customWidth="1"/>
    <col min="8197" max="8197" width="13.85546875" style="24" customWidth="1"/>
    <col min="8198" max="8198" width="11.42578125" style="24" customWidth="1"/>
    <col min="8199" max="8199" width="13.140625" style="24" customWidth="1"/>
    <col min="8200" max="8445" width="9.140625" style="24"/>
    <col min="8446" max="8446" width="49.28515625" style="24" customWidth="1"/>
    <col min="8447" max="8447" width="5.5703125" style="24" customWidth="1"/>
    <col min="8448" max="8450" width="13.28515625" style="24" customWidth="1"/>
    <col min="8451" max="8451" width="15" style="24" customWidth="1"/>
    <col min="8452" max="8452" width="15.140625" style="24" bestFit="1" customWidth="1"/>
    <col min="8453" max="8453" width="13.85546875" style="24" customWidth="1"/>
    <col min="8454" max="8454" width="11.42578125" style="24" customWidth="1"/>
    <col min="8455" max="8455" width="13.140625" style="24" customWidth="1"/>
    <col min="8456" max="8701" width="9.140625" style="24"/>
    <col min="8702" max="8702" width="49.28515625" style="24" customWidth="1"/>
    <col min="8703" max="8703" width="5.5703125" style="24" customWidth="1"/>
    <col min="8704" max="8706" width="13.28515625" style="24" customWidth="1"/>
    <col min="8707" max="8707" width="15" style="24" customWidth="1"/>
    <col min="8708" max="8708" width="15.140625" style="24" bestFit="1" customWidth="1"/>
    <col min="8709" max="8709" width="13.85546875" style="24" customWidth="1"/>
    <col min="8710" max="8710" width="11.42578125" style="24" customWidth="1"/>
    <col min="8711" max="8711" width="13.140625" style="24" customWidth="1"/>
    <col min="8712" max="8957" width="9.140625" style="24"/>
    <col min="8958" max="8958" width="49.28515625" style="24" customWidth="1"/>
    <col min="8959" max="8959" width="5.5703125" style="24" customWidth="1"/>
    <col min="8960" max="8962" width="13.28515625" style="24" customWidth="1"/>
    <col min="8963" max="8963" width="15" style="24" customWidth="1"/>
    <col min="8964" max="8964" width="15.140625" style="24" bestFit="1" customWidth="1"/>
    <col min="8965" max="8965" width="13.85546875" style="24" customWidth="1"/>
    <col min="8966" max="8966" width="11.42578125" style="24" customWidth="1"/>
    <col min="8967" max="8967" width="13.140625" style="24" customWidth="1"/>
    <col min="8968" max="9213" width="9.140625" style="24"/>
    <col min="9214" max="9214" width="49.28515625" style="24" customWidth="1"/>
    <col min="9215" max="9215" width="5.5703125" style="24" customWidth="1"/>
    <col min="9216" max="9218" width="13.28515625" style="24" customWidth="1"/>
    <col min="9219" max="9219" width="15" style="24" customWidth="1"/>
    <col min="9220" max="9220" width="15.140625" style="24" bestFit="1" customWidth="1"/>
    <col min="9221" max="9221" width="13.85546875" style="24" customWidth="1"/>
    <col min="9222" max="9222" width="11.42578125" style="24" customWidth="1"/>
    <col min="9223" max="9223" width="13.140625" style="24" customWidth="1"/>
    <col min="9224" max="9469" width="9.140625" style="24"/>
    <col min="9470" max="9470" width="49.28515625" style="24" customWidth="1"/>
    <col min="9471" max="9471" width="5.5703125" style="24" customWidth="1"/>
    <col min="9472" max="9474" width="13.28515625" style="24" customWidth="1"/>
    <col min="9475" max="9475" width="15" style="24" customWidth="1"/>
    <col min="9476" max="9476" width="15.140625" style="24" bestFit="1" customWidth="1"/>
    <col min="9477" max="9477" width="13.85546875" style="24" customWidth="1"/>
    <col min="9478" max="9478" width="11.42578125" style="24" customWidth="1"/>
    <col min="9479" max="9479" width="13.140625" style="24" customWidth="1"/>
    <col min="9480" max="9725" width="9.140625" style="24"/>
    <col min="9726" max="9726" width="49.28515625" style="24" customWidth="1"/>
    <col min="9727" max="9727" width="5.5703125" style="24" customWidth="1"/>
    <col min="9728" max="9730" width="13.28515625" style="24" customWidth="1"/>
    <col min="9731" max="9731" width="15" style="24" customWidth="1"/>
    <col min="9732" max="9732" width="15.140625" style="24" bestFit="1" customWidth="1"/>
    <col min="9733" max="9733" width="13.85546875" style="24" customWidth="1"/>
    <col min="9734" max="9734" width="11.42578125" style="24" customWidth="1"/>
    <col min="9735" max="9735" width="13.140625" style="24" customWidth="1"/>
    <col min="9736" max="9981" width="9.140625" style="24"/>
    <col min="9982" max="9982" width="49.28515625" style="24" customWidth="1"/>
    <col min="9983" max="9983" width="5.5703125" style="24" customWidth="1"/>
    <col min="9984" max="9986" width="13.28515625" style="24" customWidth="1"/>
    <col min="9987" max="9987" width="15" style="24" customWidth="1"/>
    <col min="9988" max="9988" width="15.140625" style="24" bestFit="1" customWidth="1"/>
    <col min="9989" max="9989" width="13.85546875" style="24" customWidth="1"/>
    <col min="9990" max="9990" width="11.42578125" style="24" customWidth="1"/>
    <col min="9991" max="9991" width="13.140625" style="24" customWidth="1"/>
    <col min="9992" max="10237" width="9.140625" style="24"/>
    <col min="10238" max="10238" width="49.28515625" style="24" customWidth="1"/>
    <col min="10239" max="10239" width="5.5703125" style="24" customWidth="1"/>
    <col min="10240" max="10242" width="13.28515625" style="24" customWidth="1"/>
    <col min="10243" max="10243" width="15" style="24" customWidth="1"/>
    <col min="10244" max="10244" width="15.140625" style="24" bestFit="1" customWidth="1"/>
    <col min="10245" max="10245" width="13.85546875" style="24" customWidth="1"/>
    <col min="10246" max="10246" width="11.42578125" style="24" customWidth="1"/>
    <col min="10247" max="10247" width="13.140625" style="24" customWidth="1"/>
    <col min="10248" max="10493" width="9.140625" style="24"/>
    <col min="10494" max="10494" width="49.28515625" style="24" customWidth="1"/>
    <col min="10495" max="10495" width="5.5703125" style="24" customWidth="1"/>
    <col min="10496" max="10498" width="13.28515625" style="24" customWidth="1"/>
    <col min="10499" max="10499" width="15" style="24" customWidth="1"/>
    <col min="10500" max="10500" width="15.140625" style="24" bestFit="1" customWidth="1"/>
    <col min="10501" max="10501" width="13.85546875" style="24" customWidth="1"/>
    <col min="10502" max="10502" width="11.42578125" style="24" customWidth="1"/>
    <col min="10503" max="10503" width="13.140625" style="24" customWidth="1"/>
    <col min="10504" max="10749" width="9.140625" style="24"/>
    <col min="10750" max="10750" width="49.28515625" style="24" customWidth="1"/>
    <col min="10751" max="10751" width="5.5703125" style="24" customWidth="1"/>
    <col min="10752" max="10754" width="13.28515625" style="24" customWidth="1"/>
    <col min="10755" max="10755" width="15" style="24" customWidth="1"/>
    <col min="10756" max="10756" width="15.140625" style="24" bestFit="1" customWidth="1"/>
    <col min="10757" max="10757" width="13.85546875" style="24" customWidth="1"/>
    <col min="10758" max="10758" width="11.42578125" style="24" customWidth="1"/>
    <col min="10759" max="10759" width="13.140625" style="24" customWidth="1"/>
    <col min="10760" max="11005" width="9.140625" style="24"/>
    <col min="11006" max="11006" width="49.28515625" style="24" customWidth="1"/>
    <col min="11007" max="11007" width="5.5703125" style="24" customWidth="1"/>
    <col min="11008" max="11010" width="13.28515625" style="24" customWidth="1"/>
    <col min="11011" max="11011" width="15" style="24" customWidth="1"/>
    <col min="11012" max="11012" width="15.140625" style="24" bestFit="1" customWidth="1"/>
    <col min="11013" max="11013" width="13.85546875" style="24" customWidth="1"/>
    <col min="11014" max="11014" width="11.42578125" style="24" customWidth="1"/>
    <col min="11015" max="11015" width="13.140625" style="24" customWidth="1"/>
    <col min="11016" max="11261" width="9.140625" style="24"/>
    <col min="11262" max="11262" width="49.28515625" style="24" customWidth="1"/>
    <col min="11263" max="11263" width="5.5703125" style="24" customWidth="1"/>
    <col min="11264" max="11266" width="13.28515625" style="24" customWidth="1"/>
    <col min="11267" max="11267" width="15" style="24" customWidth="1"/>
    <col min="11268" max="11268" width="15.140625" style="24" bestFit="1" customWidth="1"/>
    <col min="11269" max="11269" width="13.85546875" style="24" customWidth="1"/>
    <col min="11270" max="11270" width="11.42578125" style="24" customWidth="1"/>
    <col min="11271" max="11271" width="13.140625" style="24" customWidth="1"/>
    <col min="11272" max="11517" width="9.140625" style="24"/>
    <col min="11518" max="11518" width="49.28515625" style="24" customWidth="1"/>
    <col min="11519" max="11519" width="5.5703125" style="24" customWidth="1"/>
    <col min="11520" max="11522" width="13.28515625" style="24" customWidth="1"/>
    <col min="11523" max="11523" width="15" style="24" customWidth="1"/>
    <col min="11524" max="11524" width="15.140625" style="24" bestFit="1" customWidth="1"/>
    <col min="11525" max="11525" width="13.85546875" style="24" customWidth="1"/>
    <col min="11526" max="11526" width="11.42578125" style="24" customWidth="1"/>
    <col min="11527" max="11527" width="13.140625" style="24" customWidth="1"/>
    <col min="11528" max="11773" width="9.140625" style="24"/>
    <col min="11774" max="11774" width="49.28515625" style="24" customWidth="1"/>
    <col min="11775" max="11775" width="5.5703125" style="24" customWidth="1"/>
    <col min="11776" max="11778" width="13.28515625" style="24" customWidth="1"/>
    <col min="11779" max="11779" width="15" style="24" customWidth="1"/>
    <col min="11780" max="11780" width="15.140625" style="24" bestFit="1" customWidth="1"/>
    <col min="11781" max="11781" width="13.85546875" style="24" customWidth="1"/>
    <col min="11782" max="11782" width="11.42578125" style="24" customWidth="1"/>
    <col min="11783" max="11783" width="13.140625" style="24" customWidth="1"/>
    <col min="11784" max="12029" width="9.140625" style="24"/>
    <col min="12030" max="12030" width="49.28515625" style="24" customWidth="1"/>
    <col min="12031" max="12031" width="5.5703125" style="24" customWidth="1"/>
    <col min="12032" max="12034" width="13.28515625" style="24" customWidth="1"/>
    <col min="12035" max="12035" width="15" style="24" customWidth="1"/>
    <col min="12036" max="12036" width="15.140625" style="24" bestFit="1" customWidth="1"/>
    <col min="12037" max="12037" width="13.85546875" style="24" customWidth="1"/>
    <col min="12038" max="12038" width="11.42578125" style="24" customWidth="1"/>
    <col min="12039" max="12039" width="13.140625" style="24" customWidth="1"/>
    <col min="12040" max="12285" width="9.140625" style="24"/>
    <col min="12286" max="12286" width="49.28515625" style="24" customWidth="1"/>
    <col min="12287" max="12287" width="5.5703125" style="24" customWidth="1"/>
    <col min="12288" max="12290" width="13.28515625" style="24" customWidth="1"/>
    <col min="12291" max="12291" width="15" style="24" customWidth="1"/>
    <col min="12292" max="12292" width="15.140625" style="24" bestFit="1" customWidth="1"/>
    <col min="12293" max="12293" width="13.85546875" style="24" customWidth="1"/>
    <col min="12294" max="12294" width="11.42578125" style="24" customWidth="1"/>
    <col min="12295" max="12295" width="13.140625" style="24" customWidth="1"/>
    <col min="12296" max="12541" width="9.140625" style="24"/>
    <col min="12542" max="12542" width="49.28515625" style="24" customWidth="1"/>
    <col min="12543" max="12543" width="5.5703125" style="24" customWidth="1"/>
    <col min="12544" max="12546" width="13.28515625" style="24" customWidth="1"/>
    <col min="12547" max="12547" width="15" style="24" customWidth="1"/>
    <col min="12548" max="12548" width="15.140625" style="24" bestFit="1" customWidth="1"/>
    <col min="12549" max="12549" width="13.85546875" style="24" customWidth="1"/>
    <col min="12550" max="12550" width="11.42578125" style="24" customWidth="1"/>
    <col min="12551" max="12551" width="13.140625" style="24" customWidth="1"/>
    <col min="12552" max="12797" width="9.140625" style="24"/>
    <col min="12798" max="12798" width="49.28515625" style="24" customWidth="1"/>
    <col min="12799" max="12799" width="5.5703125" style="24" customWidth="1"/>
    <col min="12800" max="12802" width="13.28515625" style="24" customWidth="1"/>
    <col min="12803" max="12803" width="15" style="24" customWidth="1"/>
    <col min="12804" max="12804" width="15.140625" style="24" bestFit="1" customWidth="1"/>
    <col min="12805" max="12805" width="13.85546875" style="24" customWidth="1"/>
    <col min="12806" max="12806" width="11.42578125" style="24" customWidth="1"/>
    <col min="12807" max="12807" width="13.140625" style="24" customWidth="1"/>
    <col min="12808" max="13053" width="9.140625" style="24"/>
    <col min="13054" max="13054" width="49.28515625" style="24" customWidth="1"/>
    <col min="13055" max="13055" width="5.5703125" style="24" customWidth="1"/>
    <col min="13056" max="13058" width="13.28515625" style="24" customWidth="1"/>
    <col min="13059" max="13059" width="15" style="24" customWidth="1"/>
    <col min="13060" max="13060" width="15.140625" style="24" bestFit="1" customWidth="1"/>
    <col min="13061" max="13061" width="13.85546875" style="24" customWidth="1"/>
    <col min="13062" max="13062" width="11.42578125" style="24" customWidth="1"/>
    <col min="13063" max="13063" width="13.140625" style="24" customWidth="1"/>
    <col min="13064" max="13309" width="9.140625" style="24"/>
    <col min="13310" max="13310" width="49.28515625" style="24" customWidth="1"/>
    <col min="13311" max="13311" width="5.5703125" style="24" customWidth="1"/>
    <col min="13312" max="13314" width="13.28515625" style="24" customWidth="1"/>
    <col min="13315" max="13315" width="15" style="24" customWidth="1"/>
    <col min="13316" max="13316" width="15.140625" style="24" bestFit="1" customWidth="1"/>
    <col min="13317" max="13317" width="13.85546875" style="24" customWidth="1"/>
    <col min="13318" max="13318" width="11.42578125" style="24" customWidth="1"/>
    <col min="13319" max="13319" width="13.140625" style="24" customWidth="1"/>
    <col min="13320" max="13565" width="9.140625" style="24"/>
    <col min="13566" max="13566" width="49.28515625" style="24" customWidth="1"/>
    <col min="13567" max="13567" width="5.5703125" style="24" customWidth="1"/>
    <col min="13568" max="13570" width="13.28515625" style="24" customWidth="1"/>
    <col min="13571" max="13571" width="15" style="24" customWidth="1"/>
    <col min="13572" max="13572" width="15.140625" style="24" bestFit="1" customWidth="1"/>
    <col min="13573" max="13573" width="13.85546875" style="24" customWidth="1"/>
    <col min="13574" max="13574" width="11.42578125" style="24" customWidth="1"/>
    <col min="13575" max="13575" width="13.140625" style="24" customWidth="1"/>
    <col min="13576" max="13821" width="9.140625" style="24"/>
    <col min="13822" max="13822" width="49.28515625" style="24" customWidth="1"/>
    <col min="13823" max="13823" width="5.5703125" style="24" customWidth="1"/>
    <col min="13824" max="13826" width="13.28515625" style="24" customWidth="1"/>
    <col min="13827" max="13827" width="15" style="24" customWidth="1"/>
    <col min="13828" max="13828" width="15.140625" style="24" bestFit="1" customWidth="1"/>
    <col min="13829" max="13829" width="13.85546875" style="24" customWidth="1"/>
    <col min="13830" max="13830" width="11.42578125" style="24" customWidth="1"/>
    <col min="13831" max="13831" width="13.140625" style="24" customWidth="1"/>
    <col min="13832" max="14077" width="9.140625" style="24"/>
    <col min="14078" max="14078" width="49.28515625" style="24" customWidth="1"/>
    <col min="14079" max="14079" width="5.5703125" style="24" customWidth="1"/>
    <col min="14080" max="14082" width="13.28515625" style="24" customWidth="1"/>
    <col min="14083" max="14083" width="15" style="24" customWidth="1"/>
    <col min="14084" max="14084" width="15.140625" style="24" bestFit="1" customWidth="1"/>
    <col min="14085" max="14085" width="13.85546875" style="24" customWidth="1"/>
    <col min="14086" max="14086" width="11.42578125" style="24" customWidth="1"/>
    <col min="14087" max="14087" width="13.140625" style="24" customWidth="1"/>
    <col min="14088" max="14333" width="9.140625" style="24"/>
    <col min="14334" max="14334" width="49.28515625" style="24" customWidth="1"/>
    <col min="14335" max="14335" width="5.5703125" style="24" customWidth="1"/>
    <col min="14336" max="14338" width="13.28515625" style="24" customWidth="1"/>
    <col min="14339" max="14339" width="15" style="24" customWidth="1"/>
    <col min="14340" max="14340" width="15.140625" style="24" bestFit="1" customWidth="1"/>
    <col min="14341" max="14341" width="13.85546875" style="24" customWidth="1"/>
    <col min="14342" max="14342" width="11.42578125" style="24" customWidth="1"/>
    <col min="14343" max="14343" width="13.140625" style="24" customWidth="1"/>
    <col min="14344" max="14589" width="9.140625" style="24"/>
    <col min="14590" max="14590" width="49.28515625" style="24" customWidth="1"/>
    <col min="14591" max="14591" width="5.5703125" style="24" customWidth="1"/>
    <col min="14592" max="14594" width="13.28515625" style="24" customWidth="1"/>
    <col min="14595" max="14595" width="15" style="24" customWidth="1"/>
    <col min="14596" max="14596" width="15.140625" style="24" bestFit="1" customWidth="1"/>
    <col min="14597" max="14597" width="13.85546875" style="24" customWidth="1"/>
    <col min="14598" max="14598" width="11.42578125" style="24" customWidth="1"/>
    <col min="14599" max="14599" width="13.140625" style="24" customWidth="1"/>
    <col min="14600" max="14845" width="9.140625" style="24"/>
    <col min="14846" max="14846" width="49.28515625" style="24" customWidth="1"/>
    <col min="14847" max="14847" width="5.5703125" style="24" customWidth="1"/>
    <col min="14848" max="14850" width="13.28515625" style="24" customWidth="1"/>
    <col min="14851" max="14851" width="15" style="24" customWidth="1"/>
    <col min="14852" max="14852" width="15.140625" style="24" bestFit="1" customWidth="1"/>
    <col min="14853" max="14853" width="13.85546875" style="24" customWidth="1"/>
    <col min="14854" max="14854" width="11.42578125" style="24" customWidth="1"/>
    <col min="14855" max="14855" width="13.140625" style="24" customWidth="1"/>
    <col min="14856" max="15101" width="9.140625" style="24"/>
    <col min="15102" max="15102" width="49.28515625" style="24" customWidth="1"/>
    <col min="15103" max="15103" width="5.5703125" style="24" customWidth="1"/>
    <col min="15104" max="15106" width="13.28515625" style="24" customWidth="1"/>
    <col min="15107" max="15107" width="15" style="24" customWidth="1"/>
    <col min="15108" max="15108" width="15.140625" style="24" bestFit="1" customWidth="1"/>
    <col min="15109" max="15109" width="13.85546875" style="24" customWidth="1"/>
    <col min="15110" max="15110" width="11.42578125" style="24" customWidth="1"/>
    <col min="15111" max="15111" width="13.140625" style="24" customWidth="1"/>
    <col min="15112" max="15357" width="9.140625" style="24"/>
    <col min="15358" max="15358" width="49.28515625" style="24" customWidth="1"/>
    <col min="15359" max="15359" width="5.5703125" style="24" customWidth="1"/>
    <col min="15360" max="15362" width="13.28515625" style="24" customWidth="1"/>
    <col min="15363" max="15363" width="15" style="24" customWidth="1"/>
    <col min="15364" max="15364" width="15.140625" style="24" bestFit="1" customWidth="1"/>
    <col min="15365" max="15365" width="13.85546875" style="24" customWidth="1"/>
    <col min="15366" max="15366" width="11.42578125" style="24" customWidth="1"/>
    <col min="15367" max="15367" width="13.140625" style="24" customWidth="1"/>
    <col min="15368" max="15613" width="9.140625" style="24"/>
    <col min="15614" max="15614" width="49.28515625" style="24" customWidth="1"/>
    <col min="15615" max="15615" width="5.5703125" style="24" customWidth="1"/>
    <col min="15616" max="15618" width="13.28515625" style="24" customWidth="1"/>
    <col min="15619" max="15619" width="15" style="24" customWidth="1"/>
    <col min="15620" max="15620" width="15.140625" style="24" bestFit="1" customWidth="1"/>
    <col min="15621" max="15621" width="13.85546875" style="24" customWidth="1"/>
    <col min="15622" max="15622" width="11.42578125" style="24" customWidth="1"/>
    <col min="15623" max="15623" width="13.140625" style="24" customWidth="1"/>
    <col min="15624" max="15869" width="9.140625" style="24"/>
    <col min="15870" max="15870" width="49.28515625" style="24" customWidth="1"/>
    <col min="15871" max="15871" width="5.5703125" style="24" customWidth="1"/>
    <col min="15872" max="15874" width="13.28515625" style="24" customWidth="1"/>
    <col min="15875" max="15875" width="15" style="24" customWidth="1"/>
    <col min="15876" max="15876" width="15.140625" style="24" bestFit="1" customWidth="1"/>
    <col min="15877" max="15877" width="13.85546875" style="24" customWidth="1"/>
    <col min="15878" max="15878" width="11.42578125" style="24" customWidth="1"/>
    <col min="15879" max="15879" width="13.140625" style="24" customWidth="1"/>
    <col min="15880" max="16125" width="9.140625" style="24"/>
    <col min="16126" max="16126" width="49.28515625" style="24" customWidth="1"/>
    <col min="16127" max="16127" width="5.5703125" style="24" customWidth="1"/>
    <col min="16128" max="16130" width="13.28515625" style="24" customWidth="1"/>
    <col min="16131" max="16131" width="15" style="24" customWidth="1"/>
    <col min="16132" max="16132" width="15.140625" style="24" bestFit="1" customWidth="1"/>
    <col min="16133" max="16133" width="13.85546875" style="24" customWidth="1"/>
    <col min="16134" max="16134" width="11.42578125" style="24" customWidth="1"/>
    <col min="16135" max="16135" width="13.140625" style="24" customWidth="1"/>
    <col min="16136" max="16384" width="9.140625" style="24"/>
  </cols>
  <sheetData>
    <row r="1" spans="1:7" ht="88.5" customHeight="1" x14ac:dyDescent="0.2">
      <c r="A1" s="59"/>
      <c r="E1" s="63" t="s">
        <v>192</v>
      </c>
      <c r="F1" s="63"/>
    </row>
    <row r="2" spans="1:7" ht="23.25" customHeight="1" x14ac:dyDescent="0.2">
      <c r="E2" s="38"/>
      <c r="F2" s="39"/>
    </row>
    <row r="3" spans="1:7" x14ac:dyDescent="0.2">
      <c r="A3" s="65" t="s">
        <v>188</v>
      </c>
      <c r="B3" s="65"/>
      <c r="C3" s="65"/>
      <c r="D3" s="65"/>
      <c r="E3" s="65"/>
      <c r="F3" s="65"/>
    </row>
    <row r="4" spans="1:7" x14ac:dyDescent="0.2">
      <c r="A4" s="66" t="s">
        <v>190</v>
      </c>
      <c r="B4" s="66"/>
      <c r="C4" s="66"/>
      <c r="D4" s="66"/>
      <c r="E4" s="66"/>
      <c r="F4" s="66"/>
    </row>
    <row r="5" spans="1:7" x14ac:dyDescent="0.2">
      <c r="A5" s="67"/>
      <c r="B5" s="67"/>
      <c r="C5" s="67"/>
      <c r="D5" s="67"/>
      <c r="E5" s="67"/>
      <c r="F5" s="67"/>
    </row>
    <row r="6" spans="1:7" x14ac:dyDescent="0.2">
      <c r="A6" s="66" t="s">
        <v>194</v>
      </c>
      <c r="B6" s="66"/>
      <c r="C6" s="66"/>
      <c r="D6" s="66"/>
      <c r="E6" s="66"/>
      <c r="F6" s="66"/>
    </row>
    <row r="7" spans="1:7" s="40" customFormat="1" x14ac:dyDescent="0.2">
      <c r="A7" s="54"/>
      <c r="B7" s="54"/>
      <c r="C7" s="41"/>
      <c r="D7" s="41"/>
      <c r="E7" s="41"/>
      <c r="F7" s="41"/>
    </row>
    <row r="8" spans="1:7" s="40" customFormat="1" x14ac:dyDescent="0.2">
      <c r="C8" s="41"/>
      <c r="D8" s="41"/>
      <c r="E8" s="41"/>
      <c r="F8" s="41" t="s">
        <v>1</v>
      </c>
    </row>
    <row r="9" spans="1:7" ht="93" customHeight="1" x14ac:dyDescent="0.2">
      <c r="A9" s="42" t="s">
        <v>2</v>
      </c>
      <c r="B9" s="1" t="s">
        <v>3</v>
      </c>
      <c r="C9" s="1" t="s">
        <v>45</v>
      </c>
      <c r="D9" s="1" t="s">
        <v>46</v>
      </c>
      <c r="E9" s="1" t="s">
        <v>47</v>
      </c>
      <c r="F9" s="1" t="s">
        <v>48</v>
      </c>
    </row>
    <row r="10" spans="1:7" s="55" customFormat="1" x14ac:dyDescent="0.2">
      <c r="A10" s="57">
        <v>1</v>
      </c>
      <c r="B10" s="57">
        <v>2</v>
      </c>
      <c r="C10" s="58">
        <v>3</v>
      </c>
      <c r="D10" s="58">
        <v>4</v>
      </c>
      <c r="E10" s="58">
        <v>5</v>
      </c>
      <c r="F10" s="58">
        <v>6</v>
      </c>
    </row>
    <row r="11" spans="1:7" ht="15" customHeight="1" x14ac:dyDescent="0.2">
      <c r="A11" s="25" t="s">
        <v>153</v>
      </c>
      <c r="B11" s="26">
        <v>1</v>
      </c>
      <c r="C11" s="4">
        <f>C13+C14+C15+C16+C17+C18+C19</f>
        <v>12759577</v>
      </c>
      <c r="D11" s="4">
        <f>D13+D14+D15+D16+D17+D18+D19</f>
        <v>12759577</v>
      </c>
      <c r="E11" s="4">
        <f>E13+E14+E15+E16+E17+E18+E19</f>
        <v>8226454</v>
      </c>
      <c r="F11" s="4">
        <f>F13+F14+F15+F16+F17+F18+F19</f>
        <v>8226454</v>
      </c>
      <c r="G11" s="43"/>
    </row>
    <row r="12" spans="1:7" ht="15.75" customHeight="1" x14ac:dyDescent="0.2">
      <c r="A12" s="27" t="s">
        <v>6</v>
      </c>
      <c r="B12" s="28"/>
      <c r="C12" s="4"/>
      <c r="D12" s="4"/>
      <c r="E12" s="4"/>
      <c r="F12" s="4"/>
      <c r="G12" s="43"/>
    </row>
    <row r="13" spans="1:7" x14ac:dyDescent="0.2">
      <c r="A13" s="27" t="s">
        <v>50</v>
      </c>
      <c r="B13" s="29" t="s">
        <v>91</v>
      </c>
      <c r="C13" s="3">
        <v>151956</v>
      </c>
      <c r="D13" s="3">
        <v>151956</v>
      </c>
      <c r="E13" s="3">
        <v>169179</v>
      </c>
      <c r="F13" s="3">
        <v>169179</v>
      </c>
      <c r="G13" s="43"/>
    </row>
    <row r="14" spans="1:7" x14ac:dyDescent="0.2">
      <c r="A14" s="27" t="s">
        <v>51</v>
      </c>
      <c r="B14" s="29" t="s">
        <v>92</v>
      </c>
      <c r="C14" s="3">
        <v>540340</v>
      </c>
      <c r="D14" s="3">
        <v>540340</v>
      </c>
      <c r="E14" s="3">
        <v>229636</v>
      </c>
      <c r="F14" s="3">
        <v>229636</v>
      </c>
      <c r="G14" s="43"/>
    </row>
    <row r="15" spans="1:7" x14ac:dyDescent="0.2">
      <c r="A15" s="27" t="s">
        <v>67</v>
      </c>
      <c r="B15" s="29" t="s">
        <v>93</v>
      </c>
      <c r="C15" s="3">
        <v>1196247</v>
      </c>
      <c r="D15" s="3">
        <v>1196247</v>
      </c>
      <c r="E15" s="3">
        <v>741785</v>
      </c>
      <c r="F15" s="3">
        <v>741785</v>
      </c>
      <c r="G15" s="43"/>
    </row>
    <row r="16" spans="1:7" x14ac:dyDescent="0.2">
      <c r="A16" s="27" t="s">
        <v>52</v>
      </c>
      <c r="B16" s="29" t="s">
        <v>94</v>
      </c>
      <c r="C16" s="3">
        <v>10682584</v>
      </c>
      <c r="D16" s="3">
        <v>10682584</v>
      </c>
      <c r="E16" s="3">
        <v>6818342</v>
      </c>
      <c r="F16" s="3">
        <v>6818342</v>
      </c>
      <c r="G16" s="43"/>
    </row>
    <row r="17" spans="1:7" ht="12.75" customHeight="1" x14ac:dyDescent="0.2">
      <c r="A17" s="27" t="s">
        <v>53</v>
      </c>
      <c r="B17" s="29" t="s">
        <v>95</v>
      </c>
      <c r="C17" s="5">
        <v>188450</v>
      </c>
      <c r="D17" s="5">
        <v>188450</v>
      </c>
      <c r="E17" s="5">
        <v>267512</v>
      </c>
      <c r="F17" s="5">
        <v>267512</v>
      </c>
      <c r="G17" s="43"/>
    </row>
    <row r="18" spans="1:7" x14ac:dyDescent="0.2">
      <c r="A18" s="27" t="s">
        <v>54</v>
      </c>
      <c r="B18" s="29" t="s">
        <v>96</v>
      </c>
      <c r="C18" s="6"/>
      <c r="D18" s="6"/>
      <c r="E18" s="6"/>
      <c r="F18" s="6"/>
      <c r="G18" s="43"/>
    </row>
    <row r="19" spans="1:7" x14ac:dyDescent="0.2">
      <c r="A19" s="27" t="s">
        <v>154</v>
      </c>
      <c r="B19" s="29" t="s">
        <v>97</v>
      </c>
      <c r="C19" s="6"/>
      <c r="D19" s="6"/>
      <c r="E19" s="6"/>
      <c r="F19" s="6"/>
      <c r="G19" s="43"/>
    </row>
    <row r="20" spans="1:7" x14ac:dyDescent="0.2">
      <c r="A20" s="27" t="s">
        <v>155</v>
      </c>
      <c r="B20" s="28">
        <v>2</v>
      </c>
      <c r="C20" s="8"/>
      <c r="D20" s="8"/>
      <c r="E20" s="8"/>
      <c r="F20" s="8"/>
      <c r="G20" s="43"/>
    </row>
    <row r="21" spans="1:7" x14ac:dyDescent="0.2">
      <c r="A21" s="27" t="s">
        <v>6</v>
      </c>
      <c r="B21" s="28"/>
      <c r="C21" s="8"/>
      <c r="D21" s="8"/>
      <c r="E21" s="8"/>
      <c r="F21" s="8"/>
      <c r="G21" s="43"/>
    </row>
    <row r="22" spans="1:7" ht="25.5" x14ac:dyDescent="0.2">
      <c r="A22" s="27" t="s">
        <v>156</v>
      </c>
      <c r="B22" s="29" t="s">
        <v>124</v>
      </c>
      <c r="C22" s="6"/>
      <c r="D22" s="6"/>
      <c r="E22" s="6"/>
      <c r="F22" s="6"/>
      <c r="G22" s="43"/>
    </row>
    <row r="23" spans="1:7" ht="25.5" x14ac:dyDescent="0.2">
      <c r="A23" s="27" t="s">
        <v>157</v>
      </c>
      <c r="B23" s="30">
        <v>3</v>
      </c>
      <c r="C23" s="8"/>
      <c r="D23" s="8"/>
      <c r="E23" s="8"/>
      <c r="F23" s="8"/>
      <c r="G23" s="43"/>
    </row>
    <row r="24" spans="1:7" x14ac:dyDescent="0.2">
      <c r="A24" s="27" t="s">
        <v>6</v>
      </c>
      <c r="B24" s="28"/>
      <c r="C24" s="8"/>
      <c r="D24" s="8"/>
      <c r="E24" s="8"/>
      <c r="F24" s="8"/>
      <c r="G24" s="43"/>
    </row>
    <row r="25" spans="1:7" x14ac:dyDescent="0.2">
      <c r="A25" s="27" t="s">
        <v>68</v>
      </c>
      <c r="B25" s="29" t="s">
        <v>98</v>
      </c>
      <c r="C25" s="6"/>
      <c r="D25" s="6"/>
      <c r="E25" s="6"/>
      <c r="F25" s="6"/>
      <c r="G25" s="43"/>
    </row>
    <row r="26" spans="1:7" ht="25.5" x14ac:dyDescent="0.2">
      <c r="A26" s="27" t="s">
        <v>158</v>
      </c>
      <c r="B26" s="29" t="s">
        <v>99</v>
      </c>
      <c r="C26" s="6"/>
      <c r="D26" s="6"/>
      <c r="E26" s="6"/>
      <c r="F26" s="6"/>
      <c r="G26" s="43"/>
    </row>
    <row r="27" spans="1:7" x14ac:dyDescent="0.2">
      <c r="A27" s="31" t="s">
        <v>159</v>
      </c>
      <c r="B27" s="29" t="s">
        <v>100</v>
      </c>
      <c r="C27" s="6"/>
      <c r="D27" s="6"/>
      <c r="E27" s="6"/>
      <c r="F27" s="6"/>
      <c r="G27" s="43"/>
    </row>
    <row r="28" spans="1:7" x14ac:dyDescent="0.2">
      <c r="A28" s="27" t="s">
        <v>160</v>
      </c>
      <c r="B28" s="29" t="s">
        <v>101</v>
      </c>
      <c r="C28" s="6"/>
      <c r="D28" s="6"/>
      <c r="E28" s="6"/>
      <c r="F28" s="6"/>
      <c r="G28" s="43"/>
    </row>
    <row r="29" spans="1:7" x14ac:dyDescent="0.2">
      <c r="A29" s="27" t="s">
        <v>161</v>
      </c>
      <c r="B29" s="29" t="s">
        <v>102</v>
      </c>
      <c r="C29" s="6"/>
      <c r="D29" s="6"/>
      <c r="E29" s="6"/>
      <c r="F29" s="6"/>
      <c r="G29" s="43"/>
    </row>
    <row r="30" spans="1:7" ht="38.25" x14ac:dyDescent="0.2">
      <c r="A30" s="27" t="s">
        <v>162</v>
      </c>
      <c r="B30" s="29" t="s">
        <v>103</v>
      </c>
      <c r="C30" s="6"/>
      <c r="D30" s="6"/>
      <c r="E30" s="6"/>
      <c r="F30" s="6"/>
      <c r="G30" s="43"/>
    </row>
    <row r="31" spans="1:7" x14ac:dyDescent="0.2">
      <c r="A31" s="27" t="s">
        <v>55</v>
      </c>
      <c r="B31" s="28">
        <v>4</v>
      </c>
      <c r="C31" s="4">
        <v>25536</v>
      </c>
      <c r="D31" s="4">
        <v>25536</v>
      </c>
      <c r="E31" s="4">
        <v>-2350</v>
      </c>
      <c r="F31" s="4">
        <v>-2350</v>
      </c>
      <c r="G31" s="43"/>
    </row>
    <row r="32" spans="1:7" x14ac:dyDescent="0.2">
      <c r="A32" s="27" t="s">
        <v>6</v>
      </c>
      <c r="B32" s="28"/>
      <c r="C32" s="4"/>
      <c r="D32" s="4"/>
      <c r="E32" s="4"/>
      <c r="F32" s="4"/>
      <c r="G32" s="43"/>
    </row>
    <row r="33" spans="1:7" ht="25.5" x14ac:dyDescent="0.2">
      <c r="A33" s="27" t="s">
        <v>163</v>
      </c>
      <c r="B33" s="29" t="s">
        <v>104</v>
      </c>
      <c r="C33" s="5"/>
      <c r="D33" s="5"/>
      <c r="E33" s="5"/>
      <c r="F33" s="5"/>
      <c r="G33" s="43"/>
    </row>
    <row r="34" spans="1:7" ht="50.25" customHeight="1" x14ac:dyDescent="0.2">
      <c r="A34" s="27" t="s">
        <v>164</v>
      </c>
      <c r="B34" s="32" t="s">
        <v>105</v>
      </c>
      <c r="C34" s="3">
        <v>25536</v>
      </c>
      <c r="D34" s="3">
        <v>25536</v>
      </c>
      <c r="E34" s="3">
        <v>-2350</v>
      </c>
      <c r="F34" s="3">
        <v>-2350</v>
      </c>
      <c r="G34" s="43"/>
    </row>
    <row r="35" spans="1:7" ht="25.5" x14ac:dyDescent="0.2">
      <c r="A35" s="31" t="s">
        <v>56</v>
      </c>
      <c r="B35" s="28">
        <v>5</v>
      </c>
      <c r="C35" s="3">
        <v>137396</v>
      </c>
      <c r="D35" s="3">
        <v>137396</v>
      </c>
      <c r="E35" s="3">
        <v>1625819</v>
      </c>
      <c r="F35" s="3">
        <v>1625819</v>
      </c>
      <c r="G35" s="43"/>
    </row>
    <row r="36" spans="1:7" ht="25.5" x14ac:dyDescent="0.2">
      <c r="A36" s="31" t="s">
        <v>165</v>
      </c>
      <c r="B36" s="28">
        <v>6</v>
      </c>
      <c r="C36" s="3">
        <v>6111558</v>
      </c>
      <c r="D36" s="3">
        <v>6111558</v>
      </c>
      <c r="E36" s="3">
        <v>4099917</v>
      </c>
      <c r="F36" s="3">
        <v>4099917</v>
      </c>
      <c r="G36" s="43"/>
    </row>
    <row r="37" spans="1:7" x14ac:dyDescent="0.2">
      <c r="A37" s="31" t="s">
        <v>69</v>
      </c>
      <c r="B37" s="28">
        <v>7</v>
      </c>
      <c r="C37" s="4"/>
      <c r="D37" s="4"/>
      <c r="E37" s="4"/>
      <c r="F37" s="4"/>
      <c r="G37" s="43"/>
    </row>
    <row r="38" spans="1:7" ht="30.75" customHeight="1" x14ac:dyDescent="0.2">
      <c r="A38" s="31" t="s">
        <v>70</v>
      </c>
      <c r="B38" s="28">
        <v>8</v>
      </c>
      <c r="C38" s="4"/>
      <c r="D38" s="4"/>
      <c r="E38" s="4"/>
      <c r="F38" s="4"/>
      <c r="G38" s="43"/>
    </row>
    <row r="39" spans="1:7" ht="15.75" customHeight="1" x14ac:dyDescent="0.2">
      <c r="A39" s="31" t="s">
        <v>166</v>
      </c>
      <c r="B39" s="28">
        <v>9</v>
      </c>
      <c r="C39" s="3">
        <v>657131</v>
      </c>
      <c r="D39" s="3">
        <v>657131</v>
      </c>
      <c r="E39" s="3">
        <v>24540</v>
      </c>
      <c r="F39" s="3">
        <v>24540</v>
      </c>
      <c r="G39" s="43"/>
    </row>
    <row r="40" spans="1:7" x14ac:dyDescent="0.2">
      <c r="A40" s="27" t="s">
        <v>57</v>
      </c>
      <c r="B40" s="28">
        <v>10</v>
      </c>
      <c r="C40" s="3">
        <v>198036</v>
      </c>
      <c r="D40" s="3">
        <v>198036</v>
      </c>
      <c r="E40" s="3">
        <v>55594</v>
      </c>
      <c r="F40" s="3">
        <v>55594</v>
      </c>
      <c r="G40" s="43"/>
    </row>
    <row r="41" spans="1:7" x14ac:dyDescent="0.2">
      <c r="A41" s="33" t="s">
        <v>167</v>
      </c>
      <c r="B41" s="28">
        <v>11</v>
      </c>
      <c r="C41" s="56">
        <f>C11+C20+C23+C31+C35+C37+C38+C39+C40+C36</f>
        <v>19889234</v>
      </c>
      <c r="D41" s="56">
        <f>D11+D20+D23+D31+D35+D37+D38+D39+D40+D36</f>
        <v>19889234</v>
      </c>
      <c r="E41" s="56">
        <f>E11+E20+E23+E31+E35+E37+E38+E39+E40+E36</f>
        <v>14029974</v>
      </c>
      <c r="F41" s="56">
        <f>F11+F20+F23+F31+F35+F37+F38+F39+F40+F36</f>
        <v>14029974</v>
      </c>
      <c r="G41" s="43"/>
    </row>
    <row r="42" spans="1:7" x14ac:dyDescent="0.2">
      <c r="A42" s="33"/>
      <c r="B42" s="28"/>
      <c r="C42" s="4"/>
      <c r="D42" s="4"/>
      <c r="E42" s="4"/>
      <c r="F42" s="4"/>
      <c r="G42" s="43"/>
    </row>
    <row r="43" spans="1:7" x14ac:dyDescent="0.2">
      <c r="A43" s="27" t="s">
        <v>168</v>
      </c>
      <c r="B43" s="28">
        <v>12</v>
      </c>
      <c r="C43" s="4">
        <f>C45+C46+C47+C48+C49+C50</f>
        <v>5612156</v>
      </c>
      <c r="D43" s="4">
        <f>D45+D46+D47+D48+D49+D50</f>
        <v>5612156</v>
      </c>
      <c r="E43" s="4">
        <f>E45+E46+E47+E48+E49+E50</f>
        <v>4678834</v>
      </c>
      <c r="F43" s="4">
        <f>F45+F46+F47+F48+F49+F50</f>
        <v>4678834</v>
      </c>
      <c r="G43" s="43"/>
    </row>
    <row r="44" spans="1:7" x14ac:dyDescent="0.2">
      <c r="A44" s="27" t="s">
        <v>6</v>
      </c>
      <c r="B44" s="28"/>
      <c r="C44" s="4"/>
      <c r="D44" s="4"/>
      <c r="E44" s="4"/>
      <c r="F44" s="4"/>
      <c r="G44" s="43"/>
    </row>
    <row r="45" spans="1:7" x14ac:dyDescent="0.2">
      <c r="A45" s="27" t="s">
        <v>59</v>
      </c>
      <c r="B45" s="32" t="s">
        <v>106</v>
      </c>
      <c r="C45" s="5"/>
      <c r="D45" s="5"/>
      <c r="E45" s="5"/>
      <c r="F45" s="5"/>
      <c r="G45" s="43"/>
    </row>
    <row r="46" spans="1:7" x14ac:dyDescent="0.2">
      <c r="A46" s="27" t="s">
        <v>60</v>
      </c>
      <c r="B46" s="32" t="s">
        <v>107</v>
      </c>
      <c r="C46" s="3">
        <v>2825540</v>
      </c>
      <c r="D46" s="3">
        <v>2825540</v>
      </c>
      <c r="E46" s="3">
        <v>2894563</v>
      </c>
      <c r="F46" s="3">
        <v>2894563</v>
      </c>
      <c r="G46" s="43"/>
    </row>
    <row r="47" spans="1:7" x14ac:dyDescent="0.2">
      <c r="A47" s="25" t="s">
        <v>169</v>
      </c>
      <c r="B47" s="32" t="s">
        <v>108</v>
      </c>
      <c r="C47" s="7"/>
      <c r="D47" s="7"/>
      <c r="E47" s="7"/>
      <c r="F47" s="7"/>
      <c r="G47" s="43"/>
    </row>
    <row r="48" spans="1:7" x14ac:dyDescent="0.2">
      <c r="A48" s="27" t="s">
        <v>61</v>
      </c>
      <c r="B48" s="32" t="s">
        <v>109</v>
      </c>
      <c r="C48" s="3">
        <v>2786616</v>
      </c>
      <c r="D48" s="3">
        <v>2786616</v>
      </c>
      <c r="E48" s="3">
        <v>1784271</v>
      </c>
      <c r="F48" s="3">
        <v>1784271</v>
      </c>
      <c r="G48" s="43"/>
    </row>
    <row r="49" spans="1:7" x14ac:dyDescent="0.2">
      <c r="A49" s="27" t="s">
        <v>62</v>
      </c>
      <c r="B49" s="32" t="s">
        <v>110</v>
      </c>
      <c r="C49" s="4"/>
      <c r="D49" s="4"/>
      <c r="E49" s="4"/>
      <c r="F49" s="4"/>
      <c r="G49" s="43"/>
    </row>
    <row r="50" spans="1:7" x14ac:dyDescent="0.2">
      <c r="A50" s="25" t="s">
        <v>170</v>
      </c>
      <c r="B50" s="32" t="s">
        <v>111</v>
      </c>
      <c r="C50" s="4"/>
      <c r="D50" s="4"/>
      <c r="E50" s="4"/>
      <c r="F50" s="4"/>
      <c r="G50" s="43"/>
    </row>
    <row r="51" spans="1:7" x14ac:dyDescent="0.2">
      <c r="A51" s="25" t="s">
        <v>71</v>
      </c>
      <c r="B51" s="34">
        <v>13</v>
      </c>
      <c r="C51" s="4"/>
      <c r="D51" s="4"/>
      <c r="E51" s="4"/>
      <c r="F51" s="4"/>
      <c r="G51" s="43"/>
    </row>
    <row r="52" spans="1:7" x14ac:dyDescent="0.2">
      <c r="A52" s="27" t="s">
        <v>6</v>
      </c>
      <c r="B52" s="34"/>
      <c r="C52" s="4"/>
      <c r="D52" s="4"/>
      <c r="E52" s="4"/>
      <c r="F52" s="4"/>
      <c r="G52" s="43"/>
    </row>
    <row r="53" spans="1:7" x14ac:dyDescent="0.2">
      <c r="A53" s="25" t="s">
        <v>72</v>
      </c>
      <c r="B53" s="32" t="s">
        <v>112</v>
      </c>
      <c r="C53" s="4"/>
      <c r="D53" s="4"/>
      <c r="E53" s="4"/>
      <c r="F53" s="4"/>
      <c r="G53" s="43"/>
    </row>
    <row r="54" spans="1:7" x14ac:dyDescent="0.2">
      <c r="A54" s="25" t="s">
        <v>73</v>
      </c>
      <c r="B54" s="32" t="s">
        <v>113</v>
      </c>
      <c r="C54" s="4"/>
      <c r="D54" s="4"/>
      <c r="E54" s="4"/>
      <c r="F54" s="4"/>
      <c r="G54" s="43"/>
    </row>
    <row r="55" spans="1:7" ht="25.5" x14ac:dyDescent="0.2">
      <c r="A55" s="25" t="s">
        <v>171</v>
      </c>
      <c r="B55" s="32" t="s">
        <v>125</v>
      </c>
      <c r="C55" s="4"/>
      <c r="D55" s="4"/>
      <c r="E55" s="4"/>
      <c r="F55" s="4"/>
      <c r="G55" s="43"/>
    </row>
    <row r="56" spans="1:7" ht="25.5" x14ac:dyDescent="0.2">
      <c r="A56" s="25" t="s">
        <v>172</v>
      </c>
      <c r="B56" s="34">
        <v>14</v>
      </c>
      <c r="C56" s="4"/>
      <c r="D56" s="4"/>
      <c r="E56" s="4"/>
      <c r="F56" s="4"/>
      <c r="G56" s="43"/>
    </row>
    <row r="57" spans="1:7" x14ac:dyDescent="0.2">
      <c r="A57" s="27" t="s">
        <v>6</v>
      </c>
      <c r="B57" s="34"/>
      <c r="C57" s="4"/>
      <c r="D57" s="4"/>
      <c r="E57" s="4"/>
      <c r="F57" s="4"/>
      <c r="G57" s="43"/>
    </row>
    <row r="58" spans="1:7" ht="25.5" x14ac:dyDescent="0.2">
      <c r="A58" s="25" t="s">
        <v>63</v>
      </c>
      <c r="B58" s="17" t="s">
        <v>114</v>
      </c>
      <c r="C58" s="4"/>
      <c r="D58" s="4"/>
      <c r="E58" s="4"/>
      <c r="F58" s="4"/>
      <c r="G58" s="43"/>
    </row>
    <row r="59" spans="1:7" ht="25.5" x14ac:dyDescent="0.2">
      <c r="A59" s="25" t="s">
        <v>173</v>
      </c>
      <c r="B59" s="32" t="s">
        <v>115</v>
      </c>
      <c r="C59" s="4"/>
      <c r="D59" s="4"/>
      <c r="E59" s="4"/>
      <c r="F59" s="4"/>
      <c r="G59" s="43"/>
    </row>
    <row r="60" spans="1:7" ht="25.5" x14ac:dyDescent="0.2">
      <c r="A60" s="25" t="s">
        <v>74</v>
      </c>
      <c r="B60" s="32" t="s">
        <v>116</v>
      </c>
      <c r="C60" s="4"/>
      <c r="D60" s="4"/>
      <c r="E60" s="4"/>
      <c r="F60" s="4"/>
      <c r="G60" s="43"/>
    </row>
    <row r="61" spans="1:7" ht="25.5" x14ac:dyDescent="0.2">
      <c r="A61" s="25" t="s">
        <v>75</v>
      </c>
      <c r="B61" s="32" t="s">
        <v>117</v>
      </c>
      <c r="C61" s="4"/>
      <c r="D61" s="4"/>
      <c r="E61" s="4"/>
      <c r="F61" s="4"/>
      <c r="G61" s="43"/>
    </row>
    <row r="62" spans="1:7" x14ac:dyDescent="0.2">
      <c r="A62" s="25" t="s">
        <v>174</v>
      </c>
      <c r="B62" s="32" t="s">
        <v>118</v>
      </c>
      <c r="C62" s="4"/>
      <c r="D62" s="4"/>
      <c r="E62" s="3"/>
      <c r="F62" s="3"/>
      <c r="G62" s="43"/>
    </row>
    <row r="63" spans="1:7" ht="25.5" x14ac:dyDescent="0.2">
      <c r="A63" s="35" t="s">
        <v>175</v>
      </c>
      <c r="B63" s="32" t="s">
        <v>119</v>
      </c>
      <c r="C63" s="3">
        <v>7028997</v>
      </c>
      <c r="D63" s="3">
        <v>7028997</v>
      </c>
      <c r="E63" s="3">
        <v>3565444</v>
      </c>
      <c r="F63" s="3">
        <v>3565444</v>
      </c>
      <c r="G63" s="43"/>
    </row>
    <row r="64" spans="1:7" x14ac:dyDescent="0.2">
      <c r="A64" s="25" t="s">
        <v>58</v>
      </c>
      <c r="B64" s="34">
        <v>16</v>
      </c>
      <c r="C64" s="4">
        <v>941147</v>
      </c>
      <c r="D64" s="4">
        <v>941147</v>
      </c>
      <c r="E64" s="4">
        <v>673360</v>
      </c>
      <c r="F64" s="4">
        <v>673360</v>
      </c>
      <c r="G64" s="43"/>
    </row>
    <row r="65" spans="1:9" x14ac:dyDescent="0.2">
      <c r="A65" s="27" t="s">
        <v>6</v>
      </c>
      <c r="B65" s="34"/>
      <c r="C65" s="4"/>
      <c r="D65" s="4"/>
      <c r="E65" s="4"/>
      <c r="F65" s="4"/>
      <c r="G65" s="43"/>
    </row>
    <row r="66" spans="1:9" x14ac:dyDescent="0.2">
      <c r="A66" s="25" t="s">
        <v>49</v>
      </c>
      <c r="B66" s="32" t="s">
        <v>120</v>
      </c>
      <c r="C66" s="3">
        <v>747308</v>
      </c>
      <c r="D66" s="3">
        <v>747308</v>
      </c>
      <c r="E66" s="3">
        <v>499829</v>
      </c>
      <c r="F66" s="3">
        <v>499829</v>
      </c>
      <c r="G66" s="43"/>
    </row>
    <row r="67" spans="1:9" x14ac:dyDescent="0.2">
      <c r="A67" s="25" t="s">
        <v>176</v>
      </c>
      <c r="B67" s="32" t="s">
        <v>121</v>
      </c>
      <c r="C67" s="3">
        <v>71115</v>
      </c>
      <c r="D67" s="3">
        <v>71115</v>
      </c>
      <c r="E67" s="3">
        <v>69455</v>
      </c>
      <c r="F67" s="3">
        <v>69455</v>
      </c>
      <c r="G67" s="43"/>
    </row>
    <row r="68" spans="1:9" ht="38.25" x14ac:dyDescent="0.2">
      <c r="A68" s="25" t="s">
        <v>76</v>
      </c>
      <c r="B68" s="32" t="s">
        <v>122</v>
      </c>
      <c r="C68" s="3">
        <v>90723</v>
      </c>
      <c r="D68" s="3">
        <v>90723</v>
      </c>
      <c r="E68" s="3">
        <v>73665</v>
      </c>
      <c r="F68" s="3">
        <v>73665</v>
      </c>
      <c r="G68" s="43"/>
    </row>
    <row r="69" spans="1:9" ht="17.25" customHeight="1" x14ac:dyDescent="0.2">
      <c r="A69" s="25" t="s">
        <v>177</v>
      </c>
      <c r="B69" s="32" t="s">
        <v>123</v>
      </c>
      <c r="C69" s="3">
        <v>32001</v>
      </c>
      <c r="D69" s="3">
        <v>32001</v>
      </c>
      <c r="E69" s="3">
        <v>30411</v>
      </c>
      <c r="F69" s="3">
        <v>30411</v>
      </c>
      <c r="G69" s="43"/>
    </row>
    <row r="70" spans="1:9" ht="15" customHeight="1" x14ac:dyDescent="0.2">
      <c r="A70" s="25" t="s">
        <v>77</v>
      </c>
      <c r="B70" s="34">
        <v>17</v>
      </c>
      <c r="C70" s="3">
        <v>699026</v>
      </c>
      <c r="D70" s="3">
        <v>699026</v>
      </c>
      <c r="E70" s="3">
        <v>25420</v>
      </c>
      <c r="F70" s="3">
        <v>25420</v>
      </c>
      <c r="G70" s="43"/>
    </row>
    <row r="71" spans="1:9" x14ac:dyDescent="0.2">
      <c r="A71" s="25" t="s">
        <v>64</v>
      </c>
      <c r="B71" s="34">
        <v>18</v>
      </c>
      <c r="C71" s="3">
        <v>199324</v>
      </c>
      <c r="D71" s="3">
        <v>199324</v>
      </c>
      <c r="E71" s="3">
        <v>169557</v>
      </c>
      <c r="F71" s="3">
        <v>169557</v>
      </c>
      <c r="G71" s="43"/>
    </row>
    <row r="72" spans="1:9" ht="16.5" customHeight="1" x14ac:dyDescent="0.2">
      <c r="A72" s="36" t="s">
        <v>178</v>
      </c>
      <c r="B72" s="34">
        <v>19</v>
      </c>
      <c r="C72" s="56">
        <f>C43+C51+C56+C63+C64+C70+C71</f>
        <v>14480650</v>
      </c>
      <c r="D72" s="56">
        <f>D43+D51+D56+D63+D64+D70+D71</f>
        <v>14480650</v>
      </c>
      <c r="E72" s="56">
        <f>E43+E51+E56+E63+E64+E70+E71</f>
        <v>9112615</v>
      </c>
      <c r="F72" s="56">
        <f>F43+F51+F56+F63+F64+F70+F71</f>
        <v>9112615</v>
      </c>
      <c r="G72" s="43"/>
    </row>
    <row r="73" spans="1:9" x14ac:dyDescent="0.2">
      <c r="A73" s="35"/>
      <c r="B73" s="32"/>
      <c r="C73" s="8"/>
      <c r="D73" s="8"/>
      <c r="E73" s="4"/>
      <c r="F73" s="4"/>
      <c r="G73" s="43"/>
    </row>
    <row r="74" spans="1:9" ht="32.25" customHeight="1" x14ac:dyDescent="0.2">
      <c r="A74" s="37" t="s">
        <v>179</v>
      </c>
      <c r="B74" s="34">
        <v>20</v>
      </c>
      <c r="C74" s="56">
        <f>C41-C72</f>
        <v>5408584</v>
      </c>
      <c r="D74" s="56">
        <f>D41-D72</f>
        <v>5408584</v>
      </c>
      <c r="E74" s="56">
        <f>E41-E72</f>
        <v>4917359</v>
      </c>
      <c r="F74" s="56">
        <f>F41-F72</f>
        <v>4917359</v>
      </c>
      <c r="G74" s="43"/>
      <c r="I74" s="24" t="s">
        <v>187</v>
      </c>
    </row>
    <row r="75" spans="1:9" x14ac:dyDescent="0.2">
      <c r="A75" s="25"/>
      <c r="B75" s="34"/>
      <c r="C75" s="4"/>
      <c r="D75" s="4"/>
      <c r="E75" s="4"/>
      <c r="F75" s="4"/>
      <c r="G75" s="43"/>
    </row>
    <row r="76" spans="1:9" x14ac:dyDescent="0.2">
      <c r="A76" s="25" t="s">
        <v>65</v>
      </c>
      <c r="B76" s="34">
        <v>21</v>
      </c>
      <c r="C76" s="3">
        <v>264.50034000000358</v>
      </c>
      <c r="D76" s="3">
        <v>264.50034000000358</v>
      </c>
      <c r="E76" s="3">
        <v>13819</v>
      </c>
      <c r="F76" s="3">
        <v>13819</v>
      </c>
      <c r="G76" s="43"/>
    </row>
    <row r="77" spans="1:9" x14ac:dyDescent="0.2">
      <c r="A77" s="25"/>
      <c r="B77" s="34"/>
      <c r="C77" s="4"/>
      <c r="D77" s="4"/>
      <c r="E77" s="4"/>
      <c r="F77" s="4"/>
      <c r="G77" s="43"/>
    </row>
    <row r="78" spans="1:9" ht="25.5" x14ac:dyDescent="0.2">
      <c r="A78" s="36" t="s">
        <v>180</v>
      </c>
      <c r="B78" s="34">
        <v>22</v>
      </c>
      <c r="C78" s="56">
        <f>C74-C76</f>
        <v>5408319.4996600002</v>
      </c>
      <c r="D78" s="56">
        <f>D74-D76</f>
        <v>5408319.4996600002</v>
      </c>
      <c r="E78" s="56">
        <f>E74-E76</f>
        <v>4903540</v>
      </c>
      <c r="F78" s="56">
        <f>F74-F76</f>
        <v>4903540</v>
      </c>
      <c r="G78" s="43"/>
    </row>
    <row r="79" spans="1:9" x14ac:dyDescent="0.2">
      <c r="A79" s="25" t="s">
        <v>78</v>
      </c>
      <c r="B79" s="34">
        <v>23</v>
      </c>
      <c r="C79" s="4"/>
      <c r="D79" s="4"/>
      <c r="E79" s="4"/>
      <c r="F79" s="4"/>
      <c r="G79" s="43"/>
    </row>
    <row r="80" spans="1:9" x14ac:dyDescent="0.2">
      <c r="A80" s="25"/>
      <c r="B80" s="34"/>
      <c r="C80" s="4"/>
      <c r="D80" s="4"/>
      <c r="E80" s="4"/>
      <c r="F80" s="4"/>
      <c r="G80" s="43"/>
    </row>
    <row r="81" spans="1:7" x14ac:dyDescent="0.2">
      <c r="A81" s="36" t="s">
        <v>181</v>
      </c>
      <c r="B81" s="34">
        <v>24</v>
      </c>
      <c r="C81" s="56">
        <f>C78-C79</f>
        <v>5408319.4996600002</v>
      </c>
      <c r="D81" s="56">
        <f>D78-D79</f>
        <v>5408319.4996600002</v>
      </c>
      <c r="E81" s="56">
        <f>E78-E79</f>
        <v>4903540</v>
      </c>
      <c r="F81" s="56">
        <f>F78-F79</f>
        <v>4903540</v>
      </c>
      <c r="G81" s="43"/>
    </row>
    <row r="83" spans="1:7" ht="26.25" customHeight="1" x14ac:dyDescent="0.2">
      <c r="A83" s="69"/>
      <c r="B83" s="69"/>
      <c r="C83" s="69"/>
      <c r="D83" s="69"/>
      <c r="E83" s="69"/>
      <c r="F83" s="69"/>
    </row>
    <row r="84" spans="1:7" ht="14.25" customHeight="1" x14ac:dyDescent="0.2">
      <c r="A84" s="69"/>
      <c r="B84" s="69"/>
      <c r="C84" s="69"/>
      <c r="D84" s="69"/>
      <c r="E84" s="69"/>
      <c r="F84" s="69"/>
    </row>
    <row r="86" spans="1:7" x14ac:dyDescent="0.2">
      <c r="A86" s="51" t="s">
        <v>191</v>
      </c>
      <c r="B86" s="24" t="s">
        <v>184</v>
      </c>
      <c r="C86" s="60" t="s">
        <v>182</v>
      </c>
      <c r="D86" s="60"/>
    </row>
    <row r="87" spans="1:7" x14ac:dyDescent="0.2">
      <c r="A87" s="2" t="s">
        <v>79</v>
      </c>
    </row>
    <row r="88" spans="1:7" x14ac:dyDescent="0.2">
      <c r="A88" s="2" t="s">
        <v>189</v>
      </c>
    </row>
    <row r="89" spans="1:7" x14ac:dyDescent="0.2">
      <c r="A89" s="2" t="s">
        <v>186</v>
      </c>
    </row>
    <row r="90" spans="1:7" x14ac:dyDescent="0.2">
      <c r="A90" s="51"/>
    </row>
    <row r="91" spans="1:7" x14ac:dyDescent="0.2">
      <c r="A91" s="51"/>
    </row>
    <row r="92" spans="1:7" x14ac:dyDescent="0.2">
      <c r="A92" s="61" t="s">
        <v>152</v>
      </c>
      <c r="B92" s="61"/>
      <c r="E92" s="53" t="s">
        <v>80</v>
      </c>
    </row>
    <row r="94" spans="1:7" x14ac:dyDescent="0.2">
      <c r="A94" s="2"/>
    </row>
    <row r="95" spans="1:7" x14ac:dyDescent="0.2">
      <c r="A95" s="62" t="s">
        <v>44</v>
      </c>
      <c r="B95" s="62"/>
      <c r="E95" s="53" t="s">
        <v>66</v>
      </c>
    </row>
    <row r="96" spans="1:7" x14ac:dyDescent="0.2">
      <c r="A96" s="2"/>
    </row>
    <row r="97" spans="1:1" x14ac:dyDescent="0.2">
      <c r="A97" s="2"/>
    </row>
  </sheetData>
  <mergeCells count="10">
    <mergeCell ref="E1:F1"/>
    <mergeCell ref="A92:B92"/>
    <mergeCell ref="A95:B95"/>
    <mergeCell ref="A3:F3"/>
    <mergeCell ref="A4:F4"/>
    <mergeCell ref="A5:F5"/>
    <mergeCell ref="A6:F6"/>
    <mergeCell ref="A83:F83"/>
    <mergeCell ref="A84:F84"/>
    <mergeCell ref="C86:D86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ББ</vt:lpstr>
      <vt:lpstr>Ф2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2021-04-19T10:46:51Z</dcterms:modified>
</cp:coreProperties>
</file>